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0730" windowHeight="11160" firstSheet="1" activeTab="1"/>
  </bookViews>
  <sheets>
    <sheet name="Kangatang" sheetId="4" state="veryHidden" r:id="rId1"/>
    <sheet name="Công khai quyết toán 2023" sheetId="2" r:id="rId2"/>
    <sheet name="Dự toán 2025 " sheetId="1" r:id="rId3"/>
  </sheets>
  <definedNames>
    <definedName name="_xlnm.Print_Area" localSheetId="1">'Công khai quyết toán 2023'!$A$1:$E$54</definedName>
    <definedName name="_xlnm.Print_Area" localSheetId="2">'Dự toán 2025 '!$A$1:$E$106</definedName>
    <definedName name="_xlnm.Print_Titles" localSheetId="1">'Công khai quyết toán 2023'!$5:$7</definedName>
    <definedName name="_xlnm.Print_Titles" localSheetId="2">'Dự toán 2025 '!$6:$6</definedName>
  </definedNames>
  <calcPr calcId="145621"/>
</workbook>
</file>

<file path=xl/calcChain.xml><?xml version="1.0" encoding="utf-8"?>
<calcChain xmlns="http://schemas.openxmlformats.org/spreadsheetml/2006/main">
  <c r="E27" i="2" l="1"/>
  <c r="E17" i="2"/>
  <c r="E16" i="2"/>
  <c r="E46" i="2"/>
  <c r="E22" i="2" l="1"/>
  <c r="E53" i="2" s="1"/>
  <c r="E9" i="2"/>
  <c r="E8" i="2" s="1"/>
  <c r="E31" i="2"/>
  <c r="E32" i="2"/>
  <c r="E30" i="2" l="1"/>
  <c r="E29" i="2" l="1"/>
  <c r="E36" i="2" l="1"/>
  <c r="E35" i="2" s="1"/>
  <c r="E25" i="2"/>
  <c r="E24" i="2" s="1"/>
  <c r="E45" i="2" l="1"/>
  <c r="E52" i="2" s="1"/>
  <c r="E20" i="2"/>
  <c r="E19" i="2" s="1"/>
  <c r="E15" i="2"/>
  <c r="E14" i="2" s="1"/>
  <c r="E34" i="2" l="1"/>
  <c r="E50" i="2"/>
  <c r="E49" i="2" s="1"/>
  <c r="E48" i="2" s="1"/>
</calcChain>
</file>

<file path=xl/comments1.xml><?xml version="1.0" encoding="utf-8"?>
<comments xmlns="http://schemas.openxmlformats.org/spreadsheetml/2006/main">
  <authors>
    <author>DELL</author>
  </authors>
  <commentList>
    <comment ref="C70" authorId="0">
      <text>
        <r>
          <rPr>
            <b/>
            <sz val="9"/>
            <color indexed="81"/>
            <rFont val="Tahoma"/>
            <family val="2"/>
          </rPr>
          <t>DELL:</t>
        </r>
        <r>
          <rPr>
            <sz val="9"/>
            <color indexed="81"/>
            <rFont val="Tahoma"/>
            <family val="2"/>
          </rPr>
          <t xml:space="preserve">
110tr HĐ 111*5
; cấn trừ 50% nguồn thu để lại 460tr </t>
        </r>
      </text>
    </comment>
    <comment ref="D70" authorId="0">
      <text>
        <r>
          <rPr>
            <b/>
            <sz val="9"/>
            <color indexed="81"/>
            <rFont val="Tahoma"/>
            <family val="2"/>
          </rPr>
          <t>DELL:</t>
        </r>
        <r>
          <rPr>
            <sz val="9"/>
            <color indexed="81"/>
            <rFont val="Tahoma"/>
            <family val="2"/>
          </rPr>
          <t xml:space="preserve">
trừ HĐ 111 ko tiết kiệm
</t>
        </r>
      </text>
    </comment>
  </commentList>
</comments>
</file>

<file path=xl/sharedStrings.xml><?xml version="1.0" encoding="utf-8"?>
<sst xmlns="http://schemas.openxmlformats.org/spreadsheetml/2006/main" count="189" uniqueCount="130">
  <si>
    <t>Đơn vị tính: triệu đồng</t>
  </si>
  <si>
    <t>STT</t>
  </si>
  <si>
    <t>Nội dung</t>
  </si>
  <si>
    <t xml:space="preserve">Dự toán 
được giao </t>
  </si>
  <si>
    <t>Tiết kiệm 10%</t>
  </si>
  <si>
    <t xml:space="preserve">Dự toán 
được giao sử dụng </t>
  </si>
  <si>
    <t>A</t>
  </si>
  <si>
    <t>I</t>
  </si>
  <si>
    <t xml:space="preserve">Thu Lệ phí </t>
  </si>
  <si>
    <t>Thu Phí</t>
  </si>
  <si>
    <t>II</t>
  </si>
  <si>
    <t>a</t>
  </si>
  <si>
    <t>b</t>
  </si>
  <si>
    <t>Chi hoạt động</t>
  </si>
  <si>
    <t>Chi công tác phí</t>
  </si>
  <si>
    <t>Chi dịch vụ công cộng</t>
  </si>
  <si>
    <t>Chi nộp NSNN</t>
  </si>
  <si>
    <t xml:space="preserve">B </t>
  </si>
  <si>
    <t>Kinh phí không thực hiện chế độ tự chủ</t>
  </si>
  <si>
    <t>c</t>
  </si>
  <si>
    <t>Phụ lục số 01</t>
  </si>
  <si>
    <t>ĐVT: đồng</t>
  </si>
  <si>
    <t>Chỉ tiêu</t>
  </si>
  <si>
    <t>I. Số dư kinh phí năm trước chuyển sang</t>
  </si>
  <si>
    <t xml:space="preserve">1. Nguồn ngân sách nhà nước: </t>
  </si>
  <si>
    <t>a) Ngân sách NN cấp (dự toán còn dư ở Kho bạc)</t>
  </si>
  <si>
    <t>b) Phí, lệ phí để lại</t>
  </si>
  <si>
    <t xml:space="preserve">c) Cải cách tiền lương (để lại từ nguồn thu) </t>
  </si>
  <si>
    <t>2. Nguồn khác</t>
  </si>
  <si>
    <t>II. Dự toán được giao trong năm</t>
  </si>
  <si>
    <t>a) Ngân sách trong nước</t>
  </si>
  <si>
    <t>b) Phí, lệ phí để lại (bao gồm cả CCTL)</t>
  </si>
  <si>
    <t xml:space="preserve">III. Tổng số được sử dụng trong năm </t>
  </si>
  <si>
    <t xml:space="preserve">2. Nguồn khác </t>
  </si>
  <si>
    <t xml:space="preserve">IV. Kinh phí thực nhận trong năm </t>
  </si>
  <si>
    <t>V. Kinh phí quyết toán</t>
  </si>
  <si>
    <t>VI. Kinh phí giảm trong năm</t>
  </si>
  <si>
    <t xml:space="preserve">1. Đã nộp NSNN: </t>
  </si>
  <si>
    <t xml:space="preserve">a) Nguồn ngân sách nhà nước: </t>
  </si>
  <si>
    <t xml:space="preserve"> - Ngân sách trong nước </t>
  </si>
  <si>
    <t xml:space="preserve"> - Phí, lệ phí để lại</t>
  </si>
  <si>
    <t>b) Nguồn khác</t>
  </si>
  <si>
    <t xml:space="preserve">2. Còn phải nộp NSNN : </t>
  </si>
  <si>
    <t xml:space="preserve"> - Ngân sách trong nước</t>
  </si>
  <si>
    <t xml:space="preserve"> - Phí, lệ phí để lại </t>
  </si>
  <si>
    <t>VII. Số dư kinh phí được phép chuyển sang năm sau sử dụng và quyết toán</t>
  </si>
  <si>
    <t xml:space="preserve"> - Kinh phí đã nhận</t>
  </si>
  <si>
    <t xml:space="preserve"> - Dự toán còn dư ở Kho bạc</t>
  </si>
  <si>
    <t>Phụ lục số 02</t>
  </si>
  <si>
    <t>Chi thường xuyên theo định mức</t>
  </si>
  <si>
    <t>Số liệu đã quyết toán</t>
  </si>
  <si>
    <t>b) Phí, lệ phí để lại (nguồn CCTL)</t>
  </si>
  <si>
    <t>Thu phạt vi phạm hành chính</t>
  </si>
  <si>
    <t>Số thu</t>
  </si>
  <si>
    <t>Lệ phí</t>
  </si>
  <si>
    <t>Phí</t>
  </si>
  <si>
    <t>Chi quản lý hành chính (Văn phòng sở)</t>
  </si>
  <si>
    <t>Kinh phí thực hiện chế độ tự chủ</t>
  </si>
  <si>
    <t xml:space="preserve">Trong đó: - Tổng quỹ tiền lương </t>
  </si>
  <si>
    <t xml:space="preserve">                 - Chi thường xuyên </t>
  </si>
  <si>
    <t xml:space="preserve">Chi mua sắm </t>
  </si>
  <si>
    <t>Chi sửa chữa, cải tạo, nâng cấp cơ sở vật chất</t>
  </si>
  <si>
    <t>Chi chương trình mục tiêu quốc gia</t>
  </si>
  <si>
    <t>Chi sự nghiệp kinh tế (Trung tâm Kiểm định XD)</t>
  </si>
  <si>
    <t xml:space="preserve">Lệ phí </t>
  </si>
  <si>
    <t>Chi phí thuê tư vấn xây dựng các Bộ đơn giá dịch vụ công ích đô thị trên địa bàn tỉnh</t>
  </si>
  <si>
    <t>Chi phí thuê tư vấn khảo sát, xác định giá nhân công xây dựng, giá ca máy và thiết bị công trên địa bàn tỉnh Đắk Lắk năm 2024.</t>
  </si>
  <si>
    <t xml:space="preserve">Thuê tư vấn tính toán giá nhà bổ sung Quyết định Giá xây dựng mới nhà ở, công trình xây dựng trên địa bàn tỉnh Đắk Lắk </t>
  </si>
  <si>
    <t>Chi sửa chữa</t>
  </si>
  <si>
    <t xml:space="preserve">Chi quỹ lương </t>
  </si>
  <si>
    <t>CÔNG KHAI SỐ LIỆU QUYẾT TOÁN NGÂN SÁCH NHÀ NƯỚC NĂM 2023</t>
  </si>
  <si>
    <t>(Kèm theo Quyết định số            /QĐ-SXD ngày       tháng 01 năm 2025)</t>
  </si>
  <si>
    <r>
      <t>3. Dự toán bị huỷ</t>
    </r>
    <r>
      <rPr>
        <b/>
        <i/>
        <sz val="8"/>
        <rFont val="Times New Roman"/>
        <family val="1"/>
      </rPr>
      <t xml:space="preserve"> </t>
    </r>
  </si>
  <si>
    <t>b) Phí, lệ phí để lại  (bao gồm cả CCTL)</t>
  </si>
  <si>
    <t>PHẦN TỔNG HỢP</t>
  </si>
  <si>
    <t>THU - CHI TỪ NGUỒN THU - Văn phòng Sở</t>
  </si>
  <si>
    <t>Số chi</t>
  </si>
  <si>
    <t>Chi quản lý hành chính</t>
  </si>
  <si>
    <t>Trích 40% để tạo nguồn cải cách tiền lương</t>
  </si>
  <si>
    <t xml:space="preserve">Chi hoạt động </t>
  </si>
  <si>
    <t>DỰ TOÁN CHI NSNN CẤP</t>
  </si>
  <si>
    <t>d</t>
  </si>
  <si>
    <t>PHẦN CHI TIẾT</t>
  </si>
  <si>
    <t>VĂN PHÒNG SỞ (LOẠI 340, KHOẢN 341)</t>
  </si>
  <si>
    <t>Số thu phí, lệ phí</t>
  </si>
  <si>
    <t>Chi từ nguồn thu phí được để lại</t>
  </si>
  <si>
    <t>Chi hoạt động (thu phí, lệ phí)</t>
  </si>
  <si>
    <t>Chi làm thêm giờ</t>
  </si>
  <si>
    <t>Chi mua văn phòng phẩm, vật tư văn phòng</t>
  </si>
  <si>
    <t>Chi thông tin, tuyên truyền, liên lạc</t>
  </si>
  <si>
    <t xml:space="preserve"> Chi hội nghị</t>
  </si>
  <si>
    <t>Chi thuê mướn khác</t>
  </si>
  <si>
    <t>Chi mua sắm 01 máy tính xách tay thay thế máy bàn hư (Hiệu)</t>
  </si>
  <si>
    <t xml:space="preserve">Chi mua sắm tài sản khác; sửa chữa, bảo trì tài sản trang thiết bị </t>
  </si>
  <si>
    <t>Chi phô tô in ấn, chi nghiệp vụ chuyên môn</t>
  </si>
  <si>
    <t>Chi khác, chi hỗ trợ, chi họp hội đồng</t>
  </si>
  <si>
    <t>III</t>
  </si>
  <si>
    <t>Số nộp NSNN</t>
  </si>
  <si>
    <t>CHI QUẢN LÝ HÀNH CHÍNH (VĂN PHÒNG SỞ)</t>
  </si>
  <si>
    <t>Kinh phí thực hiện chế độ tự chủ (Nguồn 13)</t>
  </si>
  <si>
    <t xml:space="preserve">                - Chi thường xuyên (đã cấn trừ nguồn thu 460tr)</t>
  </si>
  <si>
    <t>Kinh phí không thực hiện chế độ tự chủ (Nguồn 18)</t>
  </si>
  <si>
    <t>Quỹ tiền thưởng theo NĐ73</t>
  </si>
  <si>
    <t>Kinh phí không thực hiện chế độ tự chủ (Nguồn 12)</t>
  </si>
  <si>
    <t>Chi trang phục thanh tra xây dựng</t>
  </si>
  <si>
    <t>Chi đào bồi dưỡng nâng cao năng lực Lãnh đạo và chuyên môn các cấp trong lĩnh vực quản lý xây dựng và phát triển đô thị trên trên địa bàn toàn tỉnh</t>
  </si>
  <si>
    <t>Chi xây dựng văn bản quy phạm pháp luật (11 vb)</t>
  </si>
  <si>
    <t xml:space="preserve">Chi phục vụ hoạt động thanh tra từ nguồn thu xử phạt: Chi công tác phí, xăng xe, phòng ngủ các đoàn thanh tra, kiểm tra; chi hỗ trợ cán bộ, công chức làm công tác kiểm tra, đánh giá
</t>
  </si>
  <si>
    <t>Chi phục vụ hoạt động thanh tra nguồn thu hồi phát hiện qua thanh tra: Chi công tác tiếp công dân, xử lý đơn thư: 50tr; chi động viên, khen thưởng: 100tr)</t>
  </si>
  <si>
    <t>Chi xây dựng kế hoạch phát triển nhà ở tỉnh Đắk Lắk giai đoạn 2026-2030 (chủ trương CV12284/UBND-CN ngày 27/12/2024)</t>
  </si>
  <si>
    <t xml:space="preserve">Chi xây dựng và quản lý hệ thống thông tin, cơ sở dữ liệu về nhà ở và thị trường bất động sản trên địa bàn tỉnh. </t>
  </si>
  <si>
    <t>Kinh phí hỗ trợ di dời, cưỡng chế các hộ dân nhà 40 Mạc thị Bưởi, tp Buôn Ma Thuột (QĐ hỗ trợ 5573/QĐ-UBND ngày 25/9/2023: 647,5tr, cưỡng chế 156,2tr)</t>
  </si>
  <si>
    <t>Thuê dịch vụ công nghệ thông tin hệ thống quản lý cơ sở dữ liệu ngành xây dựng trên nền GIS (chủ trương CV 6274 ngày 12/7/2024)</t>
  </si>
  <si>
    <t>Khảo sát lập quy hoạch chung đô thị mới Ea Phê huyện Krông Pắc, tỉnh Đắk Lắk (chủ trương QĐ 2353/QĐ-UBND ngày 9/11/2023)</t>
  </si>
  <si>
    <t>Chi phí thuê tư vấn xây dựng các Bộ đơn giá xây dựng công trình</t>
  </si>
  <si>
    <t>Chi phí thuê tư vấn công bố chỉ số giá xây dựng năm 2025</t>
  </si>
  <si>
    <t xml:space="preserve">Chi sửa chữa </t>
  </si>
  <si>
    <t>Sửa chữa, xử lý chống thấm sàn mái trụ sở làm việc Sở Xây dựng</t>
  </si>
  <si>
    <t>CHI SỰ NGHIỆP KINH TẾ (TRUNG TÂM KIỂM ĐỊNH)</t>
  </si>
  <si>
    <t>Kinh phí thực hiện chế độ tự chủ (nguồn 13)</t>
  </si>
  <si>
    <t>Kinh phí không thực hiện chế độ tự chủ (nguồn 18)</t>
  </si>
  <si>
    <t>Kinh phí không thực hiện chế độ tự chủ (nguồn 12)</t>
  </si>
  <si>
    <t>Thu hồi qua thanh tra</t>
  </si>
  <si>
    <t>Chi đào tạo (cao cấp LLCT Lê Nhật Thanh, năm 2024: 21tr)</t>
  </si>
  <si>
    <t>Chi công tác quản lý quỹ nhà ở thuộc sở hữu nhà nước (bảo trì sửa chữa, đo vẽ trích lục, họp hội đồng, chi cưỡng chế, chi khác)</t>
  </si>
  <si>
    <t>Khảo sát lập quy hoạch khu xây dựng tỷ lệ 1/2000 khu du lịch sinh thái ven sông Sê rê pôk (chủ trương QĐ 991/QĐ-UBND ngày 24/5/2023)</t>
  </si>
  <si>
    <t>Chi mua sắm (Phân bổ chi tiết sau khi cấp có thẩm quyền phê duyệt nhiệm vụ)</t>
  </si>
  <si>
    <t>Trong đó:- Tổng quỹ lương (71biên chế, đã cấn trừ 616tr nguồn thu)</t>
  </si>
  <si>
    <t>CÔNG KHAI DỰ TOÁN THU - CHI NSNN NĂM 2025</t>
  </si>
  <si>
    <t>(Kèm theo Quyết định số         /QĐ-SXD ngày     tháng 01 năm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</si>
</sst>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_);_(* \(#,##0\);_(* &quot;-&quot;??_);_(@_)"/>
    <numFmt numFmtId="165" formatCode="_-* #,##0\ _₫_-;\-* #,##0\ _₫_-;_-* &quot;-&quot;??\ _₫_-;_-@_-"/>
  </numFmts>
  <fonts count="28" x14ac:knownFonts="1">
    <font>
      <sz val="10"/>
      <name val="Arial"/>
      <family val="2"/>
    </font>
    <font>
      <sz val="10"/>
      <name val="Arial"/>
      <family val="2"/>
    </font>
    <font>
      <b/>
      <sz val="12"/>
      <name val="Times New Roman"/>
      <family val="1"/>
    </font>
    <font>
      <sz val="12"/>
      <name val="Times New Roman"/>
      <family val="1"/>
    </font>
    <font>
      <i/>
      <sz val="12"/>
      <name val="Times New Roman"/>
      <family val="1"/>
    </font>
    <font>
      <b/>
      <sz val="11"/>
      <name val="Times New Roman"/>
      <family val="1"/>
    </font>
    <font>
      <sz val="11"/>
      <name val="Times New Roman"/>
      <family val="1"/>
    </font>
    <font>
      <b/>
      <sz val="13"/>
      <name val="Times New Roman"/>
      <family val="1"/>
    </font>
    <font>
      <sz val="13"/>
      <name val="Times New Roman"/>
      <family val="1"/>
    </font>
    <font>
      <i/>
      <sz val="13"/>
      <name val="Times New Roman"/>
      <family val="1"/>
    </font>
    <font>
      <b/>
      <u/>
      <sz val="13"/>
      <name val="Times New Roman"/>
      <family val="1"/>
    </font>
    <font>
      <sz val="13"/>
      <name val="Arial"/>
      <family val="2"/>
    </font>
    <font>
      <b/>
      <i/>
      <sz val="13"/>
      <name val="Times New Roman"/>
      <family val="1"/>
    </font>
    <font>
      <sz val="8"/>
      <color indexed="8"/>
      <name val="Arial"/>
      <family val="2"/>
    </font>
    <font>
      <sz val="12"/>
      <color rgb="FF000000"/>
      <name val="Times New Roman"/>
      <family val="1"/>
    </font>
    <font>
      <sz val="12"/>
      <color theme="1"/>
      <name val="Times New Roman"/>
      <family val="1"/>
    </font>
    <font>
      <sz val="12"/>
      <color indexed="8"/>
      <name val="Times New Roman"/>
      <family val="1"/>
    </font>
    <font>
      <sz val="12"/>
      <name val=".VnTime"/>
      <family val="2"/>
    </font>
    <font>
      <sz val="11"/>
      <color indexed="8"/>
      <name val="Calibri"/>
      <family val="2"/>
    </font>
    <font>
      <b/>
      <i/>
      <sz val="8"/>
      <name val="Times New Roman"/>
      <family val="1"/>
    </font>
    <font>
      <sz val="14"/>
      <color rgb="FF000000"/>
      <name val="Times New Roman"/>
      <family val="1"/>
    </font>
    <font>
      <b/>
      <i/>
      <sz val="12"/>
      <name val="Times New Roman"/>
      <family val="1"/>
    </font>
    <font>
      <i/>
      <sz val="11"/>
      <name val="Times New Roman"/>
      <family val="1"/>
    </font>
    <font>
      <b/>
      <i/>
      <sz val="11"/>
      <name val="Times New Roman"/>
      <family val="1"/>
    </font>
    <font>
      <sz val="11"/>
      <color indexed="8"/>
      <name val="Arial"/>
      <family val="2"/>
    </font>
    <font>
      <sz val="10"/>
      <name val="Times New Roman"/>
      <family val="1"/>
    </font>
    <font>
      <b/>
      <sz val="9"/>
      <color indexed="81"/>
      <name val="Tahoma"/>
      <family val="2"/>
    </font>
    <font>
      <sz val="9"/>
      <color indexed="81"/>
      <name val="Tahoma"/>
      <family val="2"/>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3" fillId="0" borderId="0" applyNumberFormat="0" applyFill="0" applyBorder="0" applyAlignment="0" applyProtection="0">
      <alignment vertical="top"/>
    </xf>
    <xf numFmtId="43" fontId="1" fillId="0" borderId="0" applyFont="0" applyFill="0" applyBorder="0" applyAlignment="0" applyProtection="0"/>
    <xf numFmtId="0" fontId="1" fillId="0" borderId="0"/>
    <xf numFmtId="0" fontId="17" fillId="0" borderId="0"/>
    <xf numFmtId="43" fontId="18" fillId="0" borderId="0" applyFont="0" applyFill="0" applyBorder="0" applyAlignment="0" applyProtection="0"/>
    <xf numFmtId="43" fontId="24" fillId="0" borderId="0" applyFont="0" applyFill="0" applyBorder="0" applyAlignment="0" applyProtection="0"/>
    <xf numFmtId="43" fontId="25" fillId="0" borderId="0" applyFont="0" applyFill="0" applyBorder="0" applyAlignment="0" applyProtection="0"/>
  </cellStyleXfs>
  <cellXfs count="117">
    <xf numFmtId="0" fontId="0" fillId="0" borderId="0" xfId="0"/>
    <xf numFmtId="0" fontId="2" fillId="0" borderId="0" xfId="0" applyFont="1"/>
    <xf numFmtId="0" fontId="3" fillId="0" borderId="0" xfId="0" applyFont="1"/>
    <xf numFmtId="0" fontId="2" fillId="0" borderId="1" xfId="0" applyFont="1" applyBorder="1" applyAlignment="1">
      <alignment horizontal="center" vertical="center" wrapText="1"/>
    </xf>
    <xf numFmtId="0" fontId="5" fillId="0" borderId="1" xfId="0" applyFont="1" applyBorder="1" applyAlignment="1">
      <alignment horizontal="center"/>
    </xf>
    <xf numFmtId="164" fontId="2" fillId="0" borderId="1" xfId="1" applyNumberFormat="1" applyFont="1" applyBorder="1"/>
    <xf numFmtId="0" fontId="3" fillId="0" borderId="1" xfId="0" applyFont="1" applyBorder="1"/>
    <xf numFmtId="164" fontId="2"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1" xfId="0" applyFont="1" applyBorder="1"/>
    <xf numFmtId="0" fontId="4" fillId="0" borderId="1" xfId="0" applyFont="1" applyBorder="1" applyAlignment="1">
      <alignment horizontal="center"/>
    </xf>
    <xf numFmtId="0" fontId="4" fillId="0" borderId="1" xfId="0" applyFont="1" applyBorder="1"/>
    <xf numFmtId="164" fontId="4" fillId="0" borderId="1" xfId="1" applyNumberFormat="1" applyFont="1" applyBorder="1"/>
    <xf numFmtId="0" fontId="3" fillId="0" borderId="1" xfId="0" applyFont="1" applyBorder="1" applyAlignment="1">
      <alignment horizontal="center"/>
    </xf>
    <xf numFmtId="164" fontId="3" fillId="0" borderId="1" xfId="1" applyNumberFormat="1" applyFont="1" applyBorder="1"/>
    <xf numFmtId="0" fontId="3" fillId="0" borderId="1" xfId="0" applyFont="1" applyBorder="1" applyAlignment="1">
      <alignment wrapText="1"/>
    </xf>
    <xf numFmtId="164" fontId="2" fillId="2" borderId="1" xfId="1" applyNumberFormat="1" applyFont="1" applyFill="1" applyBorder="1"/>
    <xf numFmtId="0" fontId="3" fillId="2" borderId="1" xfId="0" applyFont="1" applyFill="1" applyBorder="1" applyAlignment="1">
      <alignment horizontal="left" vertical="center" wrapText="1"/>
    </xf>
    <xf numFmtId="0" fontId="3" fillId="2" borderId="1" xfId="0" applyFont="1" applyFill="1" applyBorder="1" applyAlignment="1">
      <alignment horizontal="left" wrapText="1"/>
    </xf>
    <xf numFmtId="0" fontId="6" fillId="0" borderId="1" xfId="0" applyFont="1" applyBorder="1" applyAlignment="1">
      <alignment horizontal="center"/>
    </xf>
    <xf numFmtId="3" fontId="3" fillId="2" borderId="1" xfId="7" applyNumberFormat="1" applyFont="1" applyFill="1" applyBorder="1" applyAlignment="1">
      <alignment wrapText="1"/>
    </xf>
    <xf numFmtId="3" fontId="3" fillId="2" borderId="1" xfId="8" applyNumberFormat="1" applyFont="1" applyFill="1" applyBorder="1" applyAlignment="1">
      <alignment wrapText="1"/>
    </xf>
    <xf numFmtId="3" fontId="3" fillId="2" borderId="1" xfId="4" applyNumberFormat="1" applyFont="1" applyFill="1" applyBorder="1" applyAlignment="1">
      <alignment wrapText="1"/>
    </xf>
    <xf numFmtId="3" fontId="3" fillId="2" borderId="1" xfId="4" applyNumberFormat="1" applyFont="1" applyFill="1" applyBorder="1" applyAlignment="1">
      <alignment horizontal="left" wrapText="1"/>
    </xf>
    <xf numFmtId="164" fontId="3" fillId="0" borderId="1" xfId="1" applyNumberFormat="1" applyFont="1" applyBorder="1" applyAlignment="1">
      <alignment horizontal="center"/>
    </xf>
    <xf numFmtId="164" fontId="3" fillId="0" borderId="1" xfId="1" applyNumberFormat="1" applyFont="1" applyBorder="1" applyAlignment="1">
      <alignment horizontal="right"/>
    </xf>
    <xf numFmtId="0" fontId="14" fillId="0" borderId="1" xfId="4" applyFont="1" applyBorder="1" applyAlignment="1">
      <alignment vertical="center" wrapText="1"/>
    </xf>
    <xf numFmtId="0" fontId="4" fillId="0" borderId="0" xfId="0" applyFont="1"/>
    <xf numFmtId="0" fontId="2" fillId="0" borderId="1" xfId="0" applyFont="1" applyBorder="1" applyAlignment="1">
      <alignment horizontal="left" vertical="center" wrapText="1"/>
    </xf>
    <xf numFmtId="0" fontId="8" fillId="0" borderId="0" xfId="0" applyFont="1" applyAlignment="1">
      <alignment horizontal="center"/>
    </xf>
    <xf numFmtId="164" fontId="3" fillId="0" borderId="1" xfId="1" applyNumberFormat="1" applyFont="1" applyBorder="1" applyAlignment="1"/>
    <xf numFmtId="164" fontId="3" fillId="0" borderId="0" xfId="0" applyNumberFormat="1" applyFont="1"/>
    <xf numFmtId="165" fontId="8" fillId="2" borderId="2" xfId="1" applyNumberFormat="1" applyFont="1" applyFill="1" applyBorder="1" applyAlignment="1">
      <alignment horizontal="right" vertical="center" wrapText="1"/>
    </xf>
    <xf numFmtId="0" fontId="8" fillId="2" borderId="0" xfId="4" applyFont="1" applyFill="1"/>
    <xf numFmtId="0" fontId="9" fillId="2" borderId="0" xfId="4" applyFont="1" applyFill="1" applyAlignment="1">
      <alignment horizontal="center"/>
    </xf>
    <xf numFmtId="0" fontId="7" fillId="2" borderId="0" xfId="4" applyFont="1" applyFill="1" applyAlignment="1">
      <alignment horizontal="left"/>
    </xf>
    <xf numFmtId="0" fontId="10" fillId="2" borderId="0" xfId="4" applyFont="1" applyFill="1" applyAlignment="1">
      <alignment horizontal="left"/>
    </xf>
    <xf numFmtId="0" fontId="7" fillId="2" borderId="0" xfId="4" applyFont="1" applyFill="1"/>
    <xf numFmtId="164" fontId="7" fillId="2" borderId="2" xfId="4" applyNumberFormat="1" applyFont="1" applyFill="1" applyBorder="1" applyAlignment="1">
      <alignment horizontal="center" vertical="center"/>
    </xf>
    <xf numFmtId="164" fontId="7" fillId="2" borderId="0" xfId="4" applyNumberFormat="1" applyFont="1" applyFill="1"/>
    <xf numFmtId="0" fontId="12" fillId="2" borderId="2" xfId="4" applyFont="1" applyFill="1" applyBorder="1" applyAlignment="1">
      <alignment horizontal="left" vertical="center"/>
    </xf>
    <xf numFmtId="164" fontId="12" fillId="2" borderId="2" xfId="4" applyNumberFormat="1" applyFont="1" applyFill="1" applyBorder="1" applyAlignment="1">
      <alignment horizontal="center" vertical="center"/>
    </xf>
    <xf numFmtId="0" fontId="12" fillId="2" borderId="0" xfId="4" applyFont="1" applyFill="1"/>
    <xf numFmtId="0" fontId="8" fillId="2" borderId="2" xfId="4" applyFont="1" applyFill="1" applyBorder="1" applyAlignment="1">
      <alignment horizontal="left" vertical="center"/>
    </xf>
    <xf numFmtId="164" fontId="8" fillId="2" borderId="2" xfId="4" applyNumberFormat="1" applyFont="1" applyFill="1" applyBorder="1" applyAlignment="1">
      <alignment horizontal="center" vertical="center"/>
    </xf>
    <xf numFmtId="3" fontId="8" fillId="2" borderId="6" xfId="4" applyNumberFormat="1" applyFont="1" applyFill="1" applyBorder="1" applyAlignment="1">
      <alignment horizontal="left" vertical="center"/>
    </xf>
    <xf numFmtId="0" fontId="8" fillId="2" borderId="7" xfId="4" applyFont="1" applyFill="1" applyBorder="1" applyAlignment="1">
      <alignment horizontal="left" vertical="center"/>
    </xf>
    <xf numFmtId="0" fontId="8" fillId="2" borderId="8" xfId="4" applyFont="1" applyFill="1" applyBorder="1" applyAlignment="1">
      <alignment horizontal="left" vertical="center"/>
    </xf>
    <xf numFmtId="164" fontId="8" fillId="2" borderId="0" xfId="4" applyNumberFormat="1" applyFont="1" applyFill="1"/>
    <xf numFmtId="0" fontId="12" fillId="2" borderId="6" xfId="4" applyFont="1" applyFill="1" applyBorder="1" applyAlignment="1">
      <alignment horizontal="left" vertical="center"/>
    </xf>
    <xf numFmtId="0" fontId="7" fillId="2" borderId="8" xfId="4" applyFont="1" applyFill="1" applyBorder="1" applyAlignment="1">
      <alignment horizontal="left" vertical="center"/>
    </xf>
    <xf numFmtId="0" fontId="7" fillId="2" borderId="6" xfId="4" applyFont="1" applyFill="1" applyBorder="1" applyAlignment="1">
      <alignment horizontal="left" vertical="center"/>
    </xf>
    <xf numFmtId="0" fontId="7" fillId="2" borderId="7" xfId="4" applyFont="1" applyFill="1" applyBorder="1" applyAlignment="1">
      <alignment horizontal="left" vertical="center"/>
    </xf>
    <xf numFmtId="0" fontId="12" fillId="2" borderId="7" xfId="4" applyFont="1" applyFill="1" applyBorder="1" applyAlignment="1">
      <alignment horizontal="left" vertical="center"/>
    </xf>
    <xf numFmtId="0" fontId="12" fillId="2" borderId="8" xfId="4" applyFont="1" applyFill="1" applyBorder="1" applyAlignment="1">
      <alignment horizontal="left" vertical="center"/>
    </xf>
    <xf numFmtId="0" fontId="8" fillId="2" borderId="6" xfId="4" applyFont="1" applyFill="1" applyBorder="1" applyAlignment="1">
      <alignment horizontal="left" vertical="center"/>
    </xf>
    <xf numFmtId="0" fontId="7" fillId="2" borderId="7" xfId="4" applyFont="1" applyFill="1" applyBorder="1" applyAlignment="1">
      <alignment horizontal="left" vertical="center" wrapText="1"/>
    </xf>
    <xf numFmtId="0" fontId="7" fillId="2" borderId="8" xfId="4" applyFont="1" applyFill="1" applyBorder="1" applyAlignment="1">
      <alignment horizontal="left" vertical="center" wrapText="1"/>
    </xf>
    <xf numFmtId="0" fontId="9" fillId="2" borderId="7" xfId="4" applyFont="1" applyFill="1" applyBorder="1" applyAlignment="1">
      <alignment horizontal="left" vertical="center"/>
    </xf>
    <xf numFmtId="0" fontId="12" fillId="2" borderId="7" xfId="4" applyFont="1" applyFill="1" applyBorder="1" applyAlignment="1">
      <alignment horizontal="left" vertical="center" wrapText="1"/>
    </xf>
    <xf numFmtId="0" fontId="12" fillId="2" borderId="8" xfId="4" applyFont="1" applyFill="1" applyBorder="1" applyAlignment="1">
      <alignment horizontal="left" vertical="center" wrapText="1"/>
    </xf>
    <xf numFmtId="164" fontId="9" fillId="2" borderId="2" xfId="4" applyNumberFormat="1" applyFont="1" applyFill="1" applyBorder="1" applyAlignment="1">
      <alignment horizontal="center" vertical="center"/>
    </xf>
    <xf numFmtId="0" fontId="9" fillId="2" borderId="0" xfId="4" applyFont="1" applyFill="1"/>
    <xf numFmtId="164" fontId="12" fillId="2" borderId="0" xfId="4" applyNumberFormat="1" applyFont="1" applyFill="1"/>
    <xf numFmtId="164" fontId="8" fillId="2" borderId="0" xfId="1" applyNumberFormat="1" applyFont="1" applyFill="1"/>
    <xf numFmtId="0" fontId="12" fillId="2" borderId="9" xfId="4" applyFont="1" applyFill="1" applyBorder="1" applyAlignment="1">
      <alignment horizontal="left" vertical="center"/>
    </xf>
    <xf numFmtId="0" fontId="7" fillId="2" borderId="10" xfId="4" applyFont="1" applyFill="1" applyBorder="1" applyAlignment="1">
      <alignment horizontal="left" vertical="center"/>
    </xf>
    <xf numFmtId="0" fontId="7" fillId="2" borderId="11" xfId="4" applyFont="1" applyFill="1" applyBorder="1" applyAlignment="1">
      <alignment horizontal="left" vertical="center"/>
    </xf>
    <xf numFmtId="164" fontId="7" fillId="2" borderId="12" xfId="4" applyNumberFormat="1" applyFont="1" applyFill="1" applyBorder="1" applyAlignment="1">
      <alignment horizontal="center" vertical="center"/>
    </xf>
    <xf numFmtId="0" fontId="8" fillId="2" borderId="0" xfId="4" applyFont="1" applyFill="1" applyAlignment="1">
      <alignment horizontal="left"/>
    </xf>
    <xf numFmtId="164" fontId="20" fillId="0" borderId="2" xfId="1" applyNumberFormat="1" applyFont="1" applyBorder="1" applyAlignment="1">
      <alignment horizontal="right"/>
    </xf>
    <xf numFmtId="0" fontId="21" fillId="0" borderId="1" xfId="0" applyFont="1" applyBorder="1" applyAlignment="1">
      <alignment horizontal="center"/>
    </xf>
    <xf numFmtId="0" fontId="21" fillId="0" borderId="1" xfId="0" applyFont="1" applyBorder="1"/>
    <xf numFmtId="164" fontId="21" fillId="0" borderId="1" xfId="1" applyNumberFormat="1" applyFont="1" applyBorder="1"/>
    <xf numFmtId="164" fontId="3" fillId="0" borderId="1" xfId="1" applyNumberFormat="1" applyFont="1" applyBorder="1" applyAlignment="1">
      <alignment horizontal="left"/>
    </xf>
    <xf numFmtId="164" fontId="3" fillId="0" borderId="1" xfId="6" applyNumberFormat="1" applyFont="1" applyBorder="1" applyAlignment="1">
      <alignment horizontal="right" wrapText="1"/>
    </xf>
    <xf numFmtId="164" fontId="3" fillId="0" borderId="1" xfId="1" applyNumberFormat="1" applyFont="1" applyBorder="1" applyAlignment="1">
      <alignment horizontal="right" wrapText="1"/>
    </xf>
    <xf numFmtId="0" fontId="22" fillId="0" borderId="1" xfId="0" applyFont="1" applyBorder="1" applyAlignment="1">
      <alignment horizontal="center"/>
    </xf>
    <xf numFmtId="164" fontId="2" fillId="0" borderId="1" xfId="1" applyNumberFormat="1" applyFont="1" applyBorder="1" applyAlignment="1">
      <alignment horizontal="right"/>
    </xf>
    <xf numFmtId="0" fontId="23" fillId="0" borderId="1" xfId="0" applyFont="1" applyBorder="1" applyAlignment="1">
      <alignment horizontal="center"/>
    </xf>
    <xf numFmtId="164" fontId="21" fillId="0" borderId="1" xfId="1" applyNumberFormat="1" applyFont="1" applyBorder="1" applyAlignment="1">
      <alignment horizontal="right"/>
    </xf>
    <xf numFmtId="164" fontId="15" fillId="2" borderId="1" xfId="10" applyNumberFormat="1" applyFont="1" applyFill="1" applyBorder="1" applyAlignment="1">
      <alignment horizontal="right" wrapText="1"/>
    </xf>
    <xf numFmtId="3" fontId="3" fillId="3" borderId="1" xfId="1" applyNumberFormat="1" applyFont="1" applyFill="1" applyBorder="1" applyAlignment="1">
      <alignment horizontal="right" vertical="center"/>
    </xf>
    <xf numFmtId="49" fontId="16" fillId="2" borderId="1" xfId="9" applyNumberFormat="1" applyFont="1" applyFill="1" applyBorder="1" applyAlignment="1">
      <alignment horizontal="left" vertical="center"/>
    </xf>
    <xf numFmtId="3" fontId="3" fillId="3" borderId="1" xfId="1" applyNumberFormat="1" applyFont="1" applyFill="1" applyBorder="1" applyAlignment="1">
      <alignment horizontal="right" vertical="center" wrapText="1"/>
    </xf>
    <xf numFmtId="164" fontId="3" fillId="0" borderId="1" xfId="1" applyNumberFormat="1" applyFont="1" applyBorder="1" applyAlignment="1">
      <alignment horizontal="right" vertical="center" wrapText="1"/>
    </xf>
    <xf numFmtId="49" fontId="3" fillId="2" borderId="1" xfId="9" applyNumberFormat="1" applyFont="1" applyFill="1" applyBorder="1" applyAlignment="1">
      <alignment horizontal="left" vertical="center" wrapText="1"/>
    </xf>
    <xf numFmtId="0" fontId="3" fillId="2" borderId="1" xfId="0" applyFont="1" applyFill="1" applyBorder="1" applyAlignment="1">
      <alignment horizontal="center"/>
    </xf>
    <xf numFmtId="3" fontId="3" fillId="2" borderId="1" xfId="1" applyNumberFormat="1" applyFont="1" applyFill="1" applyBorder="1" applyAlignment="1">
      <alignment horizontal="right" vertical="center" wrapText="1"/>
    </xf>
    <xf numFmtId="49" fontId="2" fillId="0" borderId="1" xfId="11" applyNumberFormat="1" applyFont="1" applyFill="1" applyBorder="1" applyAlignment="1">
      <alignment vertical="center" wrapText="1"/>
    </xf>
    <xf numFmtId="3" fontId="2" fillId="3" borderId="1" xfId="1" applyNumberFormat="1" applyFont="1" applyFill="1" applyBorder="1" applyAlignment="1">
      <alignment horizontal="right" vertical="center"/>
    </xf>
    <xf numFmtId="49" fontId="3" fillId="0" borderId="1" xfId="11" applyNumberFormat="1" applyFont="1" applyFill="1" applyBorder="1" applyAlignment="1">
      <alignment vertical="center" wrapText="1"/>
    </xf>
    <xf numFmtId="0" fontId="21" fillId="0" borderId="1" xfId="0" applyFont="1" applyBorder="1" applyAlignment="1">
      <alignment horizontal="right"/>
    </xf>
    <xf numFmtId="37" fontId="3" fillId="0" borderId="1" xfId="1" applyNumberFormat="1" applyFont="1" applyBorder="1"/>
    <xf numFmtId="0" fontId="3" fillId="0" borderId="1" xfId="0" applyFont="1" applyBorder="1" applyAlignment="1">
      <alignment horizontal="left" vertical="center" wrapText="1"/>
    </xf>
    <xf numFmtId="37" fontId="3" fillId="0" borderId="1" xfId="1" applyNumberFormat="1" applyFont="1" applyBorder="1" applyAlignment="1">
      <alignment horizontal="right"/>
    </xf>
    <xf numFmtId="0" fontId="7" fillId="2" borderId="2" xfId="4" applyFont="1" applyFill="1" applyBorder="1" applyAlignment="1">
      <alignment horizontal="left" vertical="center" wrapText="1"/>
    </xf>
    <xf numFmtId="0" fontId="7" fillId="2" borderId="6" xfId="4" applyFont="1" applyFill="1" applyBorder="1" applyAlignment="1">
      <alignment horizontal="left" vertical="center" wrapText="1"/>
    </xf>
    <xf numFmtId="0" fontId="7" fillId="2" borderId="7" xfId="4" applyFont="1" applyFill="1" applyBorder="1" applyAlignment="1">
      <alignment horizontal="left" vertical="center" wrapText="1"/>
    </xf>
    <xf numFmtId="0" fontId="7" fillId="2" borderId="8" xfId="4" applyFont="1" applyFill="1" applyBorder="1" applyAlignment="1">
      <alignment horizontal="left" vertical="center" wrapText="1"/>
    </xf>
    <xf numFmtId="0" fontId="8" fillId="2" borderId="6" xfId="4" applyFont="1" applyFill="1" applyBorder="1" applyAlignment="1">
      <alignment horizontal="left" vertical="center" wrapText="1"/>
    </xf>
    <xf numFmtId="0" fontId="11" fillId="2" borderId="7" xfId="4" applyFont="1" applyFill="1" applyBorder="1" applyAlignment="1">
      <alignment horizontal="left" vertical="center" wrapText="1"/>
    </xf>
    <xf numFmtId="0" fontId="11" fillId="2" borderId="8" xfId="4" applyFont="1" applyFill="1" applyBorder="1" applyAlignment="1">
      <alignment horizontal="left" vertical="center" wrapText="1"/>
    </xf>
    <xf numFmtId="0" fontId="7" fillId="2" borderId="0" xfId="4" applyFont="1" applyFill="1" applyAlignment="1">
      <alignment horizontal="center"/>
    </xf>
    <xf numFmtId="0" fontId="9" fillId="2" borderId="0" xfId="4" applyFont="1" applyFill="1" applyAlignment="1">
      <alignment horizontal="center"/>
    </xf>
    <xf numFmtId="0" fontId="7" fillId="2" borderId="1" xfId="4" applyFont="1" applyFill="1" applyBorder="1" applyAlignment="1">
      <alignment horizontal="center" vertical="center" wrapText="1"/>
    </xf>
    <xf numFmtId="0" fontId="11" fillId="2" borderId="1" xfId="4" applyFont="1" applyFill="1" applyBorder="1" applyAlignment="1">
      <alignment horizontal="center"/>
    </xf>
    <xf numFmtId="0" fontId="7" fillId="2" borderId="3" xfId="4" applyFont="1" applyFill="1" applyBorder="1" applyAlignment="1">
      <alignment horizontal="center" vertical="center" wrapText="1"/>
    </xf>
    <xf numFmtId="0" fontId="7" fillId="2" borderId="4" xfId="4" applyFont="1" applyFill="1" applyBorder="1" applyAlignment="1">
      <alignment horizontal="center" vertical="center" wrapText="1"/>
    </xf>
    <xf numFmtId="0" fontId="7" fillId="2" borderId="5" xfId="4" applyFont="1" applyFill="1" applyBorder="1" applyAlignment="1">
      <alignment horizontal="center" vertical="center" wrapText="1"/>
    </xf>
    <xf numFmtId="3" fontId="12" fillId="2" borderId="6" xfId="4" applyNumberFormat="1" applyFont="1" applyFill="1" applyBorder="1" applyAlignment="1">
      <alignment horizontal="left" vertical="center" wrapText="1"/>
    </xf>
    <xf numFmtId="0" fontId="0" fillId="2" borderId="7" xfId="0" applyFill="1" applyBorder="1" applyAlignment="1">
      <alignment horizontal="left" vertical="center" wrapText="1"/>
    </xf>
    <xf numFmtId="0" fontId="0" fillId="2" borderId="8" xfId="0" applyFill="1" applyBorder="1" applyAlignment="1">
      <alignment horizontal="left" vertical="center" wrapText="1"/>
    </xf>
    <xf numFmtId="0" fontId="3" fillId="0" borderId="0" xfId="0" applyFont="1" applyAlignment="1">
      <alignment horizontal="center"/>
    </xf>
    <xf numFmtId="0" fontId="7" fillId="0" borderId="0" xfId="0" applyFont="1" applyAlignment="1">
      <alignment horizontal="center" vertical="center" wrapText="1"/>
    </xf>
    <xf numFmtId="0" fontId="7" fillId="0" borderId="0" xfId="0" applyFont="1" applyAlignment="1">
      <alignment horizontal="center"/>
    </xf>
    <xf numFmtId="0" fontId="8" fillId="0" borderId="0" xfId="0" applyFont="1" applyAlignment="1">
      <alignment horizontal="center"/>
    </xf>
  </cellXfs>
  <cellStyles count="12">
    <cellStyle name="Comma" xfId="1" builtinId="3"/>
    <cellStyle name="Comma [0] 5" xfId="9"/>
    <cellStyle name="Comma [0] 5 5" xfId="10"/>
    <cellStyle name="Comma 10" xfId="11"/>
    <cellStyle name="Comma 12" xfId="6"/>
    <cellStyle name="Comma 2" xfId="2"/>
    <cellStyle name="Comma 3" xfId="3"/>
    <cellStyle name="Normal" xfId="0" builtinId="0"/>
    <cellStyle name="Normal 2" xfId="4"/>
    <cellStyle name="Normal 3" xfId="5"/>
    <cellStyle name="Normal_Bieu mau (CV )" xfId="7"/>
    <cellStyle name="Normal_DUTOAN_VnTime1_ver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6"/>
  </sheetPr>
  <dimension ref="A1:F54"/>
  <sheetViews>
    <sheetView tabSelected="1" topLeftCell="A49" workbookViewId="0">
      <selection activeCell="G19" sqref="G19"/>
    </sheetView>
  </sheetViews>
  <sheetFormatPr defaultRowHeight="16.5" x14ac:dyDescent="0.25"/>
  <cols>
    <col min="1" max="1" width="6.42578125" style="69" customWidth="1"/>
    <col min="2" max="2" width="4.7109375" style="69" customWidth="1"/>
    <col min="3" max="3" width="5.140625" style="69" customWidth="1"/>
    <col min="4" max="4" width="44.85546875" style="69" customWidth="1"/>
    <col min="5" max="5" width="26.28515625" style="33" customWidth="1"/>
    <col min="6" max="6" width="21" style="33" bestFit="1" customWidth="1"/>
    <col min="7" max="256" width="9.140625" style="33"/>
    <col min="257" max="257" width="6.42578125" style="33" customWidth="1"/>
    <col min="258" max="258" width="4.7109375" style="33" customWidth="1"/>
    <col min="259" max="259" width="5.140625" style="33" customWidth="1"/>
    <col min="260" max="260" width="44.85546875" style="33" customWidth="1"/>
    <col min="261" max="261" width="26.28515625" style="33" customWidth="1"/>
    <col min="262" max="262" width="19.28515625" style="33" bestFit="1" customWidth="1"/>
    <col min="263" max="512" width="9.140625" style="33"/>
    <col min="513" max="513" width="6.42578125" style="33" customWidth="1"/>
    <col min="514" max="514" width="4.7109375" style="33" customWidth="1"/>
    <col min="515" max="515" width="5.140625" style="33" customWidth="1"/>
    <col min="516" max="516" width="44.85546875" style="33" customWidth="1"/>
    <col min="517" max="517" width="26.28515625" style="33" customWidth="1"/>
    <col min="518" max="518" width="19.28515625" style="33" bestFit="1" customWidth="1"/>
    <col min="519" max="768" width="9.140625" style="33"/>
    <col min="769" max="769" width="6.42578125" style="33" customWidth="1"/>
    <col min="770" max="770" width="4.7109375" style="33" customWidth="1"/>
    <col min="771" max="771" width="5.140625" style="33" customWidth="1"/>
    <col min="772" max="772" width="44.85546875" style="33" customWidth="1"/>
    <col min="773" max="773" width="26.28515625" style="33" customWidth="1"/>
    <col min="774" max="774" width="19.28515625" style="33" bestFit="1" customWidth="1"/>
    <col min="775" max="1024" width="9.140625" style="33"/>
    <col min="1025" max="1025" width="6.42578125" style="33" customWidth="1"/>
    <col min="1026" max="1026" width="4.7109375" style="33" customWidth="1"/>
    <col min="1027" max="1027" width="5.140625" style="33" customWidth="1"/>
    <col min="1028" max="1028" width="44.85546875" style="33" customWidth="1"/>
    <col min="1029" max="1029" width="26.28515625" style="33" customWidth="1"/>
    <col min="1030" max="1030" width="19.28515625" style="33" bestFit="1" customWidth="1"/>
    <col min="1031" max="1280" width="9.140625" style="33"/>
    <col min="1281" max="1281" width="6.42578125" style="33" customWidth="1"/>
    <col min="1282" max="1282" width="4.7109375" style="33" customWidth="1"/>
    <col min="1283" max="1283" width="5.140625" style="33" customWidth="1"/>
    <col min="1284" max="1284" width="44.85546875" style="33" customWidth="1"/>
    <col min="1285" max="1285" width="26.28515625" style="33" customWidth="1"/>
    <col min="1286" max="1286" width="19.28515625" style="33" bestFit="1" customWidth="1"/>
    <col min="1287" max="1536" width="9.140625" style="33"/>
    <col min="1537" max="1537" width="6.42578125" style="33" customWidth="1"/>
    <col min="1538" max="1538" width="4.7109375" style="33" customWidth="1"/>
    <col min="1539" max="1539" width="5.140625" style="33" customWidth="1"/>
    <col min="1540" max="1540" width="44.85546875" style="33" customWidth="1"/>
    <col min="1541" max="1541" width="26.28515625" style="33" customWidth="1"/>
    <col min="1542" max="1542" width="19.28515625" style="33" bestFit="1" customWidth="1"/>
    <col min="1543" max="1792" width="9.140625" style="33"/>
    <col min="1793" max="1793" width="6.42578125" style="33" customWidth="1"/>
    <col min="1794" max="1794" width="4.7109375" style="33" customWidth="1"/>
    <col min="1795" max="1795" width="5.140625" style="33" customWidth="1"/>
    <col min="1796" max="1796" width="44.85546875" style="33" customWidth="1"/>
    <col min="1797" max="1797" width="26.28515625" style="33" customWidth="1"/>
    <col min="1798" max="1798" width="19.28515625" style="33" bestFit="1" customWidth="1"/>
    <col min="1799" max="2048" width="9.140625" style="33"/>
    <col min="2049" max="2049" width="6.42578125" style="33" customWidth="1"/>
    <col min="2050" max="2050" width="4.7109375" style="33" customWidth="1"/>
    <col min="2051" max="2051" width="5.140625" style="33" customWidth="1"/>
    <col min="2052" max="2052" width="44.85546875" style="33" customWidth="1"/>
    <col min="2053" max="2053" width="26.28515625" style="33" customWidth="1"/>
    <col min="2054" max="2054" width="19.28515625" style="33" bestFit="1" customWidth="1"/>
    <col min="2055" max="2304" width="9.140625" style="33"/>
    <col min="2305" max="2305" width="6.42578125" style="33" customWidth="1"/>
    <col min="2306" max="2306" width="4.7109375" style="33" customWidth="1"/>
    <col min="2307" max="2307" width="5.140625" style="33" customWidth="1"/>
    <col min="2308" max="2308" width="44.85546875" style="33" customWidth="1"/>
    <col min="2309" max="2309" width="26.28515625" style="33" customWidth="1"/>
    <col min="2310" max="2310" width="19.28515625" style="33" bestFit="1" customWidth="1"/>
    <col min="2311" max="2560" width="9.140625" style="33"/>
    <col min="2561" max="2561" width="6.42578125" style="33" customWidth="1"/>
    <col min="2562" max="2562" width="4.7109375" style="33" customWidth="1"/>
    <col min="2563" max="2563" width="5.140625" style="33" customWidth="1"/>
    <col min="2564" max="2564" width="44.85546875" style="33" customWidth="1"/>
    <col min="2565" max="2565" width="26.28515625" style="33" customWidth="1"/>
    <col min="2566" max="2566" width="19.28515625" style="33" bestFit="1" customWidth="1"/>
    <col min="2567" max="2816" width="9.140625" style="33"/>
    <col min="2817" max="2817" width="6.42578125" style="33" customWidth="1"/>
    <col min="2818" max="2818" width="4.7109375" style="33" customWidth="1"/>
    <col min="2819" max="2819" width="5.140625" style="33" customWidth="1"/>
    <col min="2820" max="2820" width="44.85546875" style="33" customWidth="1"/>
    <col min="2821" max="2821" width="26.28515625" style="33" customWidth="1"/>
    <col min="2822" max="2822" width="19.28515625" style="33" bestFit="1" customWidth="1"/>
    <col min="2823" max="3072" width="9.140625" style="33"/>
    <col min="3073" max="3073" width="6.42578125" style="33" customWidth="1"/>
    <col min="3074" max="3074" width="4.7109375" style="33" customWidth="1"/>
    <col min="3075" max="3075" width="5.140625" style="33" customWidth="1"/>
    <col min="3076" max="3076" width="44.85546875" style="33" customWidth="1"/>
    <col min="3077" max="3077" width="26.28515625" style="33" customWidth="1"/>
    <col min="3078" max="3078" width="19.28515625" style="33" bestFit="1" customWidth="1"/>
    <col min="3079" max="3328" width="9.140625" style="33"/>
    <col min="3329" max="3329" width="6.42578125" style="33" customWidth="1"/>
    <col min="3330" max="3330" width="4.7109375" style="33" customWidth="1"/>
    <col min="3331" max="3331" width="5.140625" style="33" customWidth="1"/>
    <col min="3332" max="3332" width="44.85546875" style="33" customWidth="1"/>
    <col min="3333" max="3333" width="26.28515625" style="33" customWidth="1"/>
    <col min="3334" max="3334" width="19.28515625" style="33" bestFit="1" customWidth="1"/>
    <col min="3335" max="3584" width="9.140625" style="33"/>
    <col min="3585" max="3585" width="6.42578125" style="33" customWidth="1"/>
    <col min="3586" max="3586" width="4.7109375" style="33" customWidth="1"/>
    <col min="3587" max="3587" width="5.140625" style="33" customWidth="1"/>
    <col min="3588" max="3588" width="44.85546875" style="33" customWidth="1"/>
    <col min="3589" max="3589" width="26.28515625" style="33" customWidth="1"/>
    <col min="3590" max="3590" width="19.28515625" style="33" bestFit="1" customWidth="1"/>
    <col min="3591" max="3840" width="9.140625" style="33"/>
    <col min="3841" max="3841" width="6.42578125" style="33" customWidth="1"/>
    <col min="3842" max="3842" width="4.7109375" style="33" customWidth="1"/>
    <col min="3843" max="3843" width="5.140625" style="33" customWidth="1"/>
    <col min="3844" max="3844" width="44.85546875" style="33" customWidth="1"/>
    <col min="3845" max="3845" width="26.28515625" style="33" customWidth="1"/>
    <col min="3846" max="3846" width="19.28515625" style="33" bestFit="1" customWidth="1"/>
    <col min="3847" max="4096" width="9.140625" style="33"/>
    <col min="4097" max="4097" width="6.42578125" style="33" customWidth="1"/>
    <col min="4098" max="4098" width="4.7109375" style="33" customWidth="1"/>
    <col min="4099" max="4099" width="5.140625" style="33" customWidth="1"/>
    <col min="4100" max="4100" width="44.85546875" style="33" customWidth="1"/>
    <col min="4101" max="4101" width="26.28515625" style="33" customWidth="1"/>
    <col min="4102" max="4102" width="19.28515625" style="33" bestFit="1" customWidth="1"/>
    <col min="4103" max="4352" width="9.140625" style="33"/>
    <col min="4353" max="4353" width="6.42578125" style="33" customWidth="1"/>
    <col min="4354" max="4354" width="4.7109375" style="33" customWidth="1"/>
    <col min="4355" max="4355" width="5.140625" style="33" customWidth="1"/>
    <col min="4356" max="4356" width="44.85546875" style="33" customWidth="1"/>
    <col min="4357" max="4357" width="26.28515625" style="33" customWidth="1"/>
    <col min="4358" max="4358" width="19.28515625" style="33" bestFit="1" customWidth="1"/>
    <col min="4359" max="4608" width="9.140625" style="33"/>
    <col min="4609" max="4609" width="6.42578125" style="33" customWidth="1"/>
    <col min="4610" max="4610" width="4.7109375" style="33" customWidth="1"/>
    <col min="4611" max="4611" width="5.140625" style="33" customWidth="1"/>
    <col min="4612" max="4612" width="44.85546875" style="33" customWidth="1"/>
    <col min="4613" max="4613" width="26.28515625" style="33" customWidth="1"/>
    <col min="4614" max="4614" width="19.28515625" style="33" bestFit="1" customWidth="1"/>
    <col min="4615" max="4864" width="9.140625" style="33"/>
    <col min="4865" max="4865" width="6.42578125" style="33" customWidth="1"/>
    <col min="4866" max="4866" width="4.7109375" style="33" customWidth="1"/>
    <col min="4867" max="4867" width="5.140625" style="33" customWidth="1"/>
    <col min="4868" max="4868" width="44.85546875" style="33" customWidth="1"/>
    <col min="4869" max="4869" width="26.28515625" style="33" customWidth="1"/>
    <col min="4870" max="4870" width="19.28515625" style="33" bestFit="1" customWidth="1"/>
    <col min="4871" max="5120" width="9.140625" style="33"/>
    <col min="5121" max="5121" width="6.42578125" style="33" customWidth="1"/>
    <col min="5122" max="5122" width="4.7109375" style="33" customWidth="1"/>
    <col min="5123" max="5123" width="5.140625" style="33" customWidth="1"/>
    <col min="5124" max="5124" width="44.85546875" style="33" customWidth="1"/>
    <col min="5125" max="5125" width="26.28515625" style="33" customWidth="1"/>
    <col min="5126" max="5126" width="19.28515625" style="33" bestFit="1" customWidth="1"/>
    <col min="5127" max="5376" width="9.140625" style="33"/>
    <col min="5377" max="5377" width="6.42578125" style="33" customWidth="1"/>
    <col min="5378" max="5378" width="4.7109375" style="33" customWidth="1"/>
    <col min="5379" max="5379" width="5.140625" style="33" customWidth="1"/>
    <col min="5380" max="5380" width="44.85546875" style="33" customWidth="1"/>
    <col min="5381" max="5381" width="26.28515625" style="33" customWidth="1"/>
    <col min="5382" max="5382" width="19.28515625" style="33" bestFit="1" customWidth="1"/>
    <col min="5383" max="5632" width="9.140625" style="33"/>
    <col min="5633" max="5633" width="6.42578125" style="33" customWidth="1"/>
    <col min="5634" max="5634" width="4.7109375" style="33" customWidth="1"/>
    <col min="5635" max="5635" width="5.140625" style="33" customWidth="1"/>
    <col min="5636" max="5636" width="44.85546875" style="33" customWidth="1"/>
    <col min="5637" max="5637" width="26.28515625" style="33" customWidth="1"/>
    <col min="5638" max="5638" width="19.28515625" style="33" bestFit="1" customWidth="1"/>
    <col min="5639" max="5888" width="9.140625" style="33"/>
    <col min="5889" max="5889" width="6.42578125" style="33" customWidth="1"/>
    <col min="5890" max="5890" width="4.7109375" style="33" customWidth="1"/>
    <col min="5891" max="5891" width="5.140625" style="33" customWidth="1"/>
    <col min="5892" max="5892" width="44.85546875" style="33" customWidth="1"/>
    <col min="5893" max="5893" width="26.28515625" style="33" customWidth="1"/>
    <col min="5894" max="5894" width="19.28515625" style="33" bestFit="1" customWidth="1"/>
    <col min="5895" max="6144" width="9.140625" style="33"/>
    <col min="6145" max="6145" width="6.42578125" style="33" customWidth="1"/>
    <col min="6146" max="6146" width="4.7109375" style="33" customWidth="1"/>
    <col min="6147" max="6147" width="5.140625" style="33" customWidth="1"/>
    <col min="6148" max="6148" width="44.85546875" style="33" customWidth="1"/>
    <col min="6149" max="6149" width="26.28515625" style="33" customWidth="1"/>
    <col min="6150" max="6150" width="19.28515625" style="33" bestFit="1" customWidth="1"/>
    <col min="6151" max="6400" width="9.140625" style="33"/>
    <col min="6401" max="6401" width="6.42578125" style="33" customWidth="1"/>
    <col min="6402" max="6402" width="4.7109375" style="33" customWidth="1"/>
    <col min="6403" max="6403" width="5.140625" style="33" customWidth="1"/>
    <col min="6404" max="6404" width="44.85546875" style="33" customWidth="1"/>
    <col min="6405" max="6405" width="26.28515625" style="33" customWidth="1"/>
    <col min="6406" max="6406" width="19.28515625" style="33" bestFit="1" customWidth="1"/>
    <col min="6407" max="6656" width="9.140625" style="33"/>
    <col min="6657" max="6657" width="6.42578125" style="33" customWidth="1"/>
    <col min="6658" max="6658" width="4.7109375" style="33" customWidth="1"/>
    <col min="6659" max="6659" width="5.140625" style="33" customWidth="1"/>
    <col min="6660" max="6660" width="44.85546875" style="33" customWidth="1"/>
    <col min="6661" max="6661" width="26.28515625" style="33" customWidth="1"/>
    <col min="6662" max="6662" width="19.28515625" style="33" bestFit="1" customWidth="1"/>
    <col min="6663" max="6912" width="9.140625" style="33"/>
    <col min="6913" max="6913" width="6.42578125" style="33" customWidth="1"/>
    <col min="6914" max="6914" width="4.7109375" style="33" customWidth="1"/>
    <col min="6915" max="6915" width="5.140625" style="33" customWidth="1"/>
    <col min="6916" max="6916" width="44.85546875" style="33" customWidth="1"/>
    <col min="6917" max="6917" width="26.28515625" style="33" customWidth="1"/>
    <col min="6918" max="6918" width="19.28515625" style="33" bestFit="1" customWidth="1"/>
    <col min="6919" max="7168" width="9.140625" style="33"/>
    <col min="7169" max="7169" width="6.42578125" style="33" customWidth="1"/>
    <col min="7170" max="7170" width="4.7109375" style="33" customWidth="1"/>
    <col min="7171" max="7171" width="5.140625" style="33" customWidth="1"/>
    <col min="7172" max="7172" width="44.85546875" style="33" customWidth="1"/>
    <col min="7173" max="7173" width="26.28515625" style="33" customWidth="1"/>
    <col min="7174" max="7174" width="19.28515625" style="33" bestFit="1" customWidth="1"/>
    <col min="7175" max="7424" width="9.140625" style="33"/>
    <col min="7425" max="7425" width="6.42578125" style="33" customWidth="1"/>
    <col min="7426" max="7426" width="4.7109375" style="33" customWidth="1"/>
    <col min="7427" max="7427" width="5.140625" style="33" customWidth="1"/>
    <col min="7428" max="7428" width="44.85546875" style="33" customWidth="1"/>
    <col min="7429" max="7429" width="26.28515625" style="33" customWidth="1"/>
    <col min="7430" max="7430" width="19.28515625" style="33" bestFit="1" customWidth="1"/>
    <col min="7431" max="7680" width="9.140625" style="33"/>
    <col min="7681" max="7681" width="6.42578125" style="33" customWidth="1"/>
    <col min="7682" max="7682" width="4.7109375" style="33" customWidth="1"/>
    <col min="7683" max="7683" width="5.140625" style="33" customWidth="1"/>
    <col min="7684" max="7684" width="44.85546875" style="33" customWidth="1"/>
    <col min="7685" max="7685" width="26.28515625" style="33" customWidth="1"/>
    <col min="7686" max="7686" width="19.28515625" style="33" bestFit="1" customWidth="1"/>
    <col min="7687" max="7936" width="9.140625" style="33"/>
    <col min="7937" max="7937" width="6.42578125" style="33" customWidth="1"/>
    <col min="7938" max="7938" width="4.7109375" style="33" customWidth="1"/>
    <col min="7939" max="7939" width="5.140625" style="33" customWidth="1"/>
    <col min="7940" max="7940" width="44.85546875" style="33" customWidth="1"/>
    <col min="7941" max="7941" width="26.28515625" style="33" customWidth="1"/>
    <col min="7942" max="7942" width="19.28515625" style="33" bestFit="1" customWidth="1"/>
    <col min="7943" max="8192" width="9.140625" style="33"/>
    <col min="8193" max="8193" width="6.42578125" style="33" customWidth="1"/>
    <col min="8194" max="8194" width="4.7109375" style="33" customWidth="1"/>
    <col min="8195" max="8195" width="5.140625" style="33" customWidth="1"/>
    <col min="8196" max="8196" width="44.85546875" style="33" customWidth="1"/>
    <col min="8197" max="8197" width="26.28515625" style="33" customWidth="1"/>
    <col min="8198" max="8198" width="19.28515625" style="33" bestFit="1" customWidth="1"/>
    <col min="8199" max="8448" width="9.140625" style="33"/>
    <col min="8449" max="8449" width="6.42578125" style="33" customWidth="1"/>
    <col min="8450" max="8450" width="4.7109375" style="33" customWidth="1"/>
    <col min="8451" max="8451" width="5.140625" style="33" customWidth="1"/>
    <col min="8452" max="8452" width="44.85546875" style="33" customWidth="1"/>
    <col min="8453" max="8453" width="26.28515625" style="33" customWidth="1"/>
    <col min="8454" max="8454" width="19.28515625" style="33" bestFit="1" customWidth="1"/>
    <col min="8455" max="8704" width="9.140625" style="33"/>
    <col min="8705" max="8705" width="6.42578125" style="33" customWidth="1"/>
    <col min="8706" max="8706" width="4.7109375" style="33" customWidth="1"/>
    <col min="8707" max="8707" width="5.140625" style="33" customWidth="1"/>
    <col min="8708" max="8708" width="44.85546875" style="33" customWidth="1"/>
    <col min="8709" max="8709" width="26.28515625" style="33" customWidth="1"/>
    <col min="8710" max="8710" width="19.28515625" style="33" bestFit="1" customWidth="1"/>
    <col min="8711" max="8960" width="9.140625" style="33"/>
    <col min="8961" max="8961" width="6.42578125" style="33" customWidth="1"/>
    <col min="8962" max="8962" width="4.7109375" style="33" customWidth="1"/>
    <col min="8963" max="8963" width="5.140625" style="33" customWidth="1"/>
    <col min="8964" max="8964" width="44.85546875" style="33" customWidth="1"/>
    <col min="8965" max="8965" width="26.28515625" style="33" customWidth="1"/>
    <col min="8966" max="8966" width="19.28515625" style="33" bestFit="1" customWidth="1"/>
    <col min="8967" max="9216" width="9.140625" style="33"/>
    <col min="9217" max="9217" width="6.42578125" style="33" customWidth="1"/>
    <col min="9218" max="9218" width="4.7109375" style="33" customWidth="1"/>
    <col min="9219" max="9219" width="5.140625" style="33" customWidth="1"/>
    <col min="9220" max="9220" width="44.85546875" style="33" customWidth="1"/>
    <col min="9221" max="9221" width="26.28515625" style="33" customWidth="1"/>
    <col min="9222" max="9222" width="19.28515625" style="33" bestFit="1" customWidth="1"/>
    <col min="9223" max="9472" width="9.140625" style="33"/>
    <col min="9473" max="9473" width="6.42578125" style="33" customWidth="1"/>
    <col min="9474" max="9474" width="4.7109375" style="33" customWidth="1"/>
    <col min="9475" max="9475" width="5.140625" style="33" customWidth="1"/>
    <col min="9476" max="9476" width="44.85546875" style="33" customWidth="1"/>
    <col min="9477" max="9477" width="26.28515625" style="33" customWidth="1"/>
    <col min="9478" max="9478" width="19.28515625" style="33" bestFit="1" customWidth="1"/>
    <col min="9479" max="9728" width="9.140625" style="33"/>
    <col min="9729" max="9729" width="6.42578125" style="33" customWidth="1"/>
    <col min="9730" max="9730" width="4.7109375" style="33" customWidth="1"/>
    <col min="9731" max="9731" width="5.140625" style="33" customWidth="1"/>
    <col min="9732" max="9732" width="44.85546875" style="33" customWidth="1"/>
    <col min="9733" max="9733" width="26.28515625" style="33" customWidth="1"/>
    <col min="9734" max="9734" width="19.28515625" style="33" bestFit="1" customWidth="1"/>
    <col min="9735" max="9984" width="9.140625" style="33"/>
    <col min="9985" max="9985" width="6.42578125" style="33" customWidth="1"/>
    <col min="9986" max="9986" width="4.7109375" style="33" customWidth="1"/>
    <col min="9987" max="9987" width="5.140625" style="33" customWidth="1"/>
    <col min="9988" max="9988" width="44.85546875" style="33" customWidth="1"/>
    <col min="9989" max="9989" width="26.28515625" style="33" customWidth="1"/>
    <col min="9990" max="9990" width="19.28515625" style="33" bestFit="1" customWidth="1"/>
    <col min="9991" max="10240" width="9.140625" style="33"/>
    <col min="10241" max="10241" width="6.42578125" style="33" customWidth="1"/>
    <col min="10242" max="10242" width="4.7109375" style="33" customWidth="1"/>
    <col min="10243" max="10243" width="5.140625" style="33" customWidth="1"/>
    <col min="10244" max="10244" width="44.85546875" style="33" customWidth="1"/>
    <col min="10245" max="10245" width="26.28515625" style="33" customWidth="1"/>
    <col min="10246" max="10246" width="19.28515625" style="33" bestFit="1" customWidth="1"/>
    <col min="10247" max="10496" width="9.140625" style="33"/>
    <col min="10497" max="10497" width="6.42578125" style="33" customWidth="1"/>
    <col min="10498" max="10498" width="4.7109375" style="33" customWidth="1"/>
    <col min="10499" max="10499" width="5.140625" style="33" customWidth="1"/>
    <col min="10500" max="10500" width="44.85546875" style="33" customWidth="1"/>
    <col min="10501" max="10501" width="26.28515625" style="33" customWidth="1"/>
    <col min="10502" max="10502" width="19.28515625" style="33" bestFit="1" customWidth="1"/>
    <col min="10503" max="10752" width="9.140625" style="33"/>
    <col min="10753" max="10753" width="6.42578125" style="33" customWidth="1"/>
    <col min="10754" max="10754" width="4.7109375" style="33" customWidth="1"/>
    <col min="10755" max="10755" width="5.140625" style="33" customWidth="1"/>
    <col min="10756" max="10756" width="44.85546875" style="33" customWidth="1"/>
    <col min="10757" max="10757" width="26.28515625" style="33" customWidth="1"/>
    <col min="10758" max="10758" width="19.28515625" style="33" bestFit="1" customWidth="1"/>
    <col min="10759" max="11008" width="9.140625" style="33"/>
    <col min="11009" max="11009" width="6.42578125" style="33" customWidth="1"/>
    <col min="11010" max="11010" width="4.7109375" style="33" customWidth="1"/>
    <col min="11011" max="11011" width="5.140625" style="33" customWidth="1"/>
    <col min="11012" max="11012" width="44.85546875" style="33" customWidth="1"/>
    <col min="11013" max="11013" width="26.28515625" style="33" customWidth="1"/>
    <col min="11014" max="11014" width="19.28515625" style="33" bestFit="1" customWidth="1"/>
    <col min="11015" max="11264" width="9.140625" style="33"/>
    <col min="11265" max="11265" width="6.42578125" style="33" customWidth="1"/>
    <col min="11266" max="11266" width="4.7109375" style="33" customWidth="1"/>
    <col min="11267" max="11267" width="5.140625" style="33" customWidth="1"/>
    <col min="11268" max="11268" width="44.85546875" style="33" customWidth="1"/>
    <col min="11269" max="11269" width="26.28515625" style="33" customWidth="1"/>
    <col min="11270" max="11270" width="19.28515625" style="33" bestFit="1" customWidth="1"/>
    <col min="11271" max="11520" width="9.140625" style="33"/>
    <col min="11521" max="11521" width="6.42578125" style="33" customWidth="1"/>
    <col min="11522" max="11522" width="4.7109375" style="33" customWidth="1"/>
    <col min="11523" max="11523" width="5.140625" style="33" customWidth="1"/>
    <col min="11524" max="11524" width="44.85546875" style="33" customWidth="1"/>
    <col min="11525" max="11525" width="26.28515625" style="33" customWidth="1"/>
    <col min="11526" max="11526" width="19.28515625" style="33" bestFit="1" customWidth="1"/>
    <col min="11527" max="11776" width="9.140625" style="33"/>
    <col min="11777" max="11777" width="6.42578125" style="33" customWidth="1"/>
    <col min="11778" max="11778" width="4.7109375" style="33" customWidth="1"/>
    <col min="11779" max="11779" width="5.140625" style="33" customWidth="1"/>
    <col min="11780" max="11780" width="44.85546875" style="33" customWidth="1"/>
    <col min="11781" max="11781" width="26.28515625" style="33" customWidth="1"/>
    <col min="11782" max="11782" width="19.28515625" style="33" bestFit="1" customWidth="1"/>
    <col min="11783" max="12032" width="9.140625" style="33"/>
    <col min="12033" max="12033" width="6.42578125" style="33" customWidth="1"/>
    <col min="12034" max="12034" width="4.7109375" style="33" customWidth="1"/>
    <col min="12035" max="12035" width="5.140625" style="33" customWidth="1"/>
    <col min="12036" max="12036" width="44.85546875" style="33" customWidth="1"/>
    <col min="12037" max="12037" width="26.28515625" style="33" customWidth="1"/>
    <col min="12038" max="12038" width="19.28515625" style="33" bestFit="1" customWidth="1"/>
    <col min="12039" max="12288" width="9.140625" style="33"/>
    <col min="12289" max="12289" width="6.42578125" style="33" customWidth="1"/>
    <col min="12290" max="12290" width="4.7109375" style="33" customWidth="1"/>
    <col min="12291" max="12291" width="5.140625" style="33" customWidth="1"/>
    <col min="12292" max="12292" width="44.85546875" style="33" customWidth="1"/>
    <col min="12293" max="12293" width="26.28515625" style="33" customWidth="1"/>
    <col min="12294" max="12294" width="19.28515625" style="33" bestFit="1" customWidth="1"/>
    <col min="12295" max="12544" width="9.140625" style="33"/>
    <col min="12545" max="12545" width="6.42578125" style="33" customWidth="1"/>
    <col min="12546" max="12546" width="4.7109375" style="33" customWidth="1"/>
    <col min="12547" max="12547" width="5.140625" style="33" customWidth="1"/>
    <col min="12548" max="12548" width="44.85546875" style="33" customWidth="1"/>
    <col min="12549" max="12549" width="26.28515625" style="33" customWidth="1"/>
    <col min="12550" max="12550" width="19.28515625" style="33" bestFit="1" customWidth="1"/>
    <col min="12551" max="12800" width="9.140625" style="33"/>
    <col min="12801" max="12801" width="6.42578125" style="33" customWidth="1"/>
    <col min="12802" max="12802" width="4.7109375" style="33" customWidth="1"/>
    <col min="12803" max="12803" width="5.140625" style="33" customWidth="1"/>
    <col min="12804" max="12804" width="44.85546875" style="33" customWidth="1"/>
    <col min="12805" max="12805" width="26.28515625" style="33" customWidth="1"/>
    <col min="12806" max="12806" width="19.28515625" style="33" bestFit="1" customWidth="1"/>
    <col min="12807" max="13056" width="9.140625" style="33"/>
    <col min="13057" max="13057" width="6.42578125" style="33" customWidth="1"/>
    <col min="13058" max="13058" width="4.7109375" style="33" customWidth="1"/>
    <col min="13059" max="13059" width="5.140625" style="33" customWidth="1"/>
    <col min="13060" max="13060" width="44.85546875" style="33" customWidth="1"/>
    <col min="13061" max="13061" width="26.28515625" style="33" customWidth="1"/>
    <col min="13062" max="13062" width="19.28515625" style="33" bestFit="1" customWidth="1"/>
    <col min="13063" max="13312" width="9.140625" style="33"/>
    <col min="13313" max="13313" width="6.42578125" style="33" customWidth="1"/>
    <col min="13314" max="13314" width="4.7109375" style="33" customWidth="1"/>
    <col min="13315" max="13315" width="5.140625" style="33" customWidth="1"/>
    <col min="13316" max="13316" width="44.85546875" style="33" customWidth="1"/>
    <col min="13317" max="13317" width="26.28515625" style="33" customWidth="1"/>
    <col min="13318" max="13318" width="19.28515625" style="33" bestFit="1" customWidth="1"/>
    <col min="13319" max="13568" width="9.140625" style="33"/>
    <col min="13569" max="13569" width="6.42578125" style="33" customWidth="1"/>
    <col min="13570" max="13570" width="4.7109375" style="33" customWidth="1"/>
    <col min="13571" max="13571" width="5.140625" style="33" customWidth="1"/>
    <col min="13572" max="13572" width="44.85546875" style="33" customWidth="1"/>
    <col min="13573" max="13573" width="26.28515625" style="33" customWidth="1"/>
    <col min="13574" max="13574" width="19.28515625" style="33" bestFit="1" customWidth="1"/>
    <col min="13575" max="13824" width="9.140625" style="33"/>
    <col min="13825" max="13825" width="6.42578125" style="33" customWidth="1"/>
    <col min="13826" max="13826" width="4.7109375" style="33" customWidth="1"/>
    <col min="13827" max="13827" width="5.140625" style="33" customWidth="1"/>
    <col min="13828" max="13828" width="44.85546875" style="33" customWidth="1"/>
    <col min="13829" max="13829" width="26.28515625" style="33" customWidth="1"/>
    <col min="13830" max="13830" width="19.28515625" style="33" bestFit="1" customWidth="1"/>
    <col min="13831" max="14080" width="9.140625" style="33"/>
    <col min="14081" max="14081" width="6.42578125" style="33" customWidth="1"/>
    <col min="14082" max="14082" width="4.7109375" style="33" customWidth="1"/>
    <col min="14083" max="14083" width="5.140625" style="33" customWidth="1"/>
    <col min="14084" max="14084" width="44.85546875" style="33" customWidth="1"/>
    <col min="14085" max="14085" width="26.28515625" style="33" customWidth="1"/>
    <col min="14086" max="14086" width="19.28515625" style="33" bestFit="1" customWidth="1"/>
    <col min="14087" max="14336" width="9.140625" style="33"/>
    <col min="14337" max="14337" width="6.42578125" style="33" customWidth="1"/>
    <col min="14338" max="14338" width="4.7109375" style="33" customWidth="1"/>
    <col min="14339" max="14339" width="5.140625" style="33" customWidth="1"/>
    <col min="14340" max="14340" width="44.85546875" style="33" customWidth="1"/>
    <col min="14341" max="14341" width="26.28515625" style="33" customWidth="1"/>
    <col min="14342" max="14342" width="19.28515625" style="33" bestFit="1" customWidth="1"/>
    <col min="14343" max="14592" width="9.140625" style="33"/>
    <col min="14593" max="14593" width="6.42578125" style="33" customWidth="1"/>
    <col min="14594" max="14594" width="4.7109375" style="33" customWidth="1"/>
    <col min="14595" max="14595" width="5.140625" style="33" customWidth="1"/>
    <col min="14596" max="14596" width="44.85546875" style="33" customWidth="1"/>
    <col min="14597" max="14597" width="26.28515625" style="33" customWidth="1"/>
    <col min="14598" max="14598" width="19.28515625" style="33" bestFit="1" customWidth="1"/>
    <col min="14599" max="14848" width="9.140625" style="33"/>
    <col min="14849" max="14849" width="6.42578125" style="33" customWidth="1"/>
    <col min="14850" max="14850" width="4.7109375" style="33" customWidth="1"/>
    <col min="14851" max="14851" width="5.140625" style="33" customWidth="1"/>
    <col min="14852" max="14852" width="44.85546875" style="33" customWidth="1"/>
    <col min="14853" max="14853" width="26.28515625" style="33" customWidth="1"/>
    <col min="14854" max="14854" width="19.28515625" style="33" bestFit="1" customWidth="1"/>
    <col min="14855" max="15104" width="9.140625" style="33"/>
    <col min="15105" max="15105" width="6.42578125" style="33" customWidth="1"/>
    <col min="15106" max="15106" width="4.7109375" style="33" customWidth="1"/>
    <col min="15107" max="15107" width="5.140625" style="33" customWidth="1"/>
    <col min="15108" max="15108" width="44.85546875" style="33" customWidth="1"/>
    <col min="15109" max="15109" width="26.28515625" style="33" customWidth="1"/>
    <col min="15110" max="15110" width="19.28515625" style="33" bestFit="1" customWidth="1"/>
    <col min="15111" max="15360" width="9.140625" style="33"/>
    <col min="15361" max="15361" width="6.42578125" style="33" customWidth="1"/>
    <col min="15362" max="15362" width="4.7109375" style="33" customWidth="1"/>
    <col min="15363" max="15363" width="5.140625" style="33" customWidth="1"/>
    <col min="15364" max="15364" width="44.85546875" style="33" customWidth="1"/>
    <col min="15365" max="15365" width="26.28515625" style="33" customWidth="1"/>
    <col min="15366" max="15366" width="19.28515625" style="33" bestFit="1" customWidth="1"/>
    <col min="15367" max="15616" width="9.140625" style="33"/>
    <col min="15617" max="15617" width="6.42578125" style="33" customWidth="1"/>
    <col min="15618" max="15618" width="4.7109375" style="33" customWidth="1"/>
    <col min="15619" max="15619" width="5.140625" style="33" customWidth="1"/>
    <col min="15620" max="15620" width="44.85546875" style="33" customWidth="1"/>
    <col min="15621" max="15621" width="26.28515625" style="33" customWidth="1"/>
    <col min="15622" max="15622" width="19.28515625" style="33" bestFit="1" customWidth="1"/>
    <col min="15623" max="15872" width="9.140625" style="33"/>
    <col min="15873" max="15873" width="6.42578125" style="33" customWidth="1"/>
    <col min="15874" max="15874" width="4.7109375" style="33" customWidth="1"/>
    <col min="15875" max="15875" width="5.140625" style="33" customWidth="1"/>
    <col min="15876" max="15876" width="44.85546875" style="33" customWidth="1"/>
    <col min="15877" max="15877" width="26.28515625" style="33" customWidth="1"/>
    <col min="15878" max="15878" width="19.28515625" style="33" bestFit="1" customWidth="1"/>
    <col min="15879" max="16128" width="9.140625" style="33"/>
    <col min="16129" max="16129" width="6.42578125" style="33" customWidth="1"/>
    <col min="16130" max="16130" width="4.7109375" style="33" customWidth="1"/>
    <col min="16131" max="16131" width="5.140625" style="33" customWidth="1"/>
    <col min="16132" max="16132" width="44.85546875" style="33" customWidth="1"/>
    <col min="16133" max="16133" width="26.28515625" style="33" customWidth="1"/>
    <col min="16134" max="16134" width="19.28515625" style="33" bestFit="1" customWidth="1"/>
    <col min="16135" max="16384" width="9.140625" style="33"/>
  </cols>
  <sheetData>
    <row r="1" spans="1:6" x14ac:dyDescent="0.25">
      <c r="A1" s="103" t="s">
        <v>20</v>
      </c>
      <c r="B1" s="103"/>
      <c r="C1" s="103"/>
      <c r="D1" s="103"/>
      <c r="E1" s="103"/>
    </row>
    <row r="2" spans="1:6" x14ac:dyDescent="0.25">
      <c r="A2" s="103" t="s">
        <v>70</v>
      </c>
      <c r="B2" s="103"/>
      <c r="C2" s="103"/>
      <c r="D2" s="103"/>
      <c r="E2" s="103"/>
    </row>
    <row r="3" spans="1:6" x14ac:dyDescent="0.25">
      <c r="A3" s="104" t="s">
        <v>71</v>
      </c>
      <c r="B3" s="104"/>
      <c r="C3" s="104"/>
      <c r="D3" s="104"/>
      <c r="E3" s="104"/>
    </row>
    <row r="4" spans="1:6" s="37" customFormat="1" ht="19.5" customHeight="1" x14ac:dyDescent="0.25">
      <c r="A4" s="36"/>
      <c r="B4" s="35"/>
      <c r="C4" s="35"/>
      <c r="D4" s="35"/>
      <c r="E4" s="34" t="s">
        <v>21</v>
      </c>
    </row>
    <row r="5" spans="1:6" s="37" customFormat="1" ht="12.75" customHeight="1" x14ac:dyDescent="0.25">
      <c r="A5" s="105" t="s">
        <v>22</v>
      </c>
      <c r="B5" s="106"/>
      <c r="C5" s="106"/>
      <c r="D5" s="106"/>
      <c r="E5" s="107" t="s">
        <v>50</v>
      </c>
    </row>
    <row r="6" spans="1:6" ht="15" customHeight="1" x14ac:dyDescent="0.25">
      <c r="A6" s="106"/>
      <c r="B6" s="106"/>
      <c r="C6" s="106"/>
      <c r="D6" s="106"/>
      <c r="E6" s="108"/>
    </row>
    <row r="7" spans="1:6" ht="7.5" customHeight="1" x14ac:dyDescent="0.25">
      <c r="A7" s="106"/>
      <c r="B7" s="106"/>
      <c r="C7" s="106"/>
      <c r="D7" s="106"/>
      <c r="E7" s="109"/>
    </row>
    <row r="8" spans="1:6" s="37" customFormat="1" ht="30.75" customHeight="1" x14ac:dyDescent="0.25">
      <c r="A8" s="96" t="s">
        <v>23</v>
      </c>
      <c r="B8" s="96"/>
      <c r="C8" s="96"/>
      <c r="D8" s="96"/>
      <c r="E8" s="38">
        <f>E9+E13</f>
        <v>1452262046</v>
      </c>
      <c r="F8" s="39"/>
    </row>
    <row r="9" spans="1:6" s="42" customFormat="1" ht="17.25" x14ac:dyDescent="0.3">
      <c r="A9" s="40" t="s">
        <v>24</v>
      </c>
      <c r="B9" s="40"/>
      <c r="C9" s="40"/>
      <c r="D9" s="40"/>
      <c r="E9" s="41">
        <f>E10+E11+E12</f>
        <v>1452262046</v>
      </c>
    </row>
    <row r="10" spans="1:6" ht="18.75" x14ac:dyDescent="0.3">
      <c r="A10" s="43" t="s">
        <v>25</v>
      </c>
      <c r="B10" s="43"/>
      <c r="C10" s="43"/>
      <c r="D10" s="43"/>
      <c r="E10" s="70">
        <v>419860616</v>
      </c>
    </row>
    <row r="11" spans="1:6" x14ac:dyDescent="0.25">
      <c r="A11" s="45" t="s">
        <v>26</v>
      </c>
      <c r="B11" s="46"/>
      <c r="C11" s="46"/>
      <c r="D11" s="47"/>
      <c r="E11" s="44">
        <v>0</v>
      </c>
      <c r="F11" s="48"/>
    </row>
    <row r="12" spans="1:6" x14ac:dyDescent="0.25">
      <c r="A12" s="45" t="s">
        <v>27</v>
      </c>
      <c r="B12" s="46"/>
      <c r="C12" s="46"/>
      <c r="D12" s="47"/>
      <c r="E12" s="32">
        <v>1032401430</v>
      </c>
    </row>
    <row r="13" spans="1:6" ht="19.5" customHeight="1" x14ac:dyDescent="0.25">
      <c r="A13" s="49" t="s">
        <v>28</v>
      </c>
      <c r="B13" s="46"/>
      <c r="C13" s="46"/>
      <c r="D13" s="50"/>
      <c r="E13" s="44">
        <v>0</v>
      </c>
    </row>
    <row r="14" spans="1:6" s="37" customFormat="1" ht="19.5" customHeight="1" x14ac:dyDescent="0.25">
      <c r="A14" s="51" t="s">
        <v>29</v>
      </c>
      <c r="B14" s="52"/>
      <c r="C14" s="52"/>
      <c r="D14" s="50"/>
      <c r="E14" s="38">
        <f>E15+E18</f>
        <v>18273092086</v>
      </c>
      <c r="F14" s="39"/>
    </row>
    <row r="15" spans="1:6" s="42" customFormat="1" ht="19.5" customHeight="1" x14ac:dyDescent="0.3">
      <c r="A15" s="49" t="s">
        <v>24</v>
      </c>
      <c r="B15" s="53"/>
      <c r="C15" s="53"/>
      <c r="D15" s="54"/>
      <c r="E15" s="41">
        <f>E16+E17</f>
        <v>18273092086</v>
      </c>
    </row>
    <row r="16" spans="1:6" ht="19.5" customHeight="1" x14ac:dyDescent="0.25">
      <c r="A16" s="55" t="s">
        <v>30</v>
      </c>
      <c r="B16" s="46"/>
      <c r="C16" s="46"/>
      <c r="D16" s="50"/>
      <c r="E16" s="44">
        <f>16396026000</f>
        <v>16396026000</v>
      </c>
      <c r="F16" s="48"/>
    </row>
    <row r="17" spans="1:6" ht="19.5" customHeight="1" x14ac:dyDescent="0.25">
      <c r="A17" s="45" t="s">
        <v>31</v>
      </c>
      <c r="B17" s="46"/>
      <c r="C17" s="46"/>
      <c r="D17" s="50"/>
      <c r="E17" s="44">
        <f>1731566086+145500000</f>
        <v>1877066086</v>
      </c>
      <c r="F17" s="48"/>
    </row>
    <row r="18" spans="1:6" ht="19.5" customHeight="1" x14ac:dyDescent="0.25">
      <c r="A18" s="49" t="s">
        <v>28</v>
      </c>
      <c r="B18" s="46"/>
      <c r="C18" s="56"/>
      <c r="D18" s="57"/>
      <c r="E18" s="44">
        <v>0</v>
      </c>
      <c r="F18" s="48"/>
    </row>
    <row r="19" spans="1:6" s="37" customFormat="1" ht="19.5" customHeight="1" x14ac:dyDescent="0.25">
      <c r="A19" s="51" t="s">
        <v>32</v>
      </c>
      <c r="B19" s="52"/>
      <c r="C19" s="56"/>
      <c r="D19" s="57"/>
      <c r="E19" s="38">
        <f>E20+E23</f>
        <v>19089254132</v>
      </c>
      <c r="F19" s="39"/>
    </row>
    <row r="20" spans="1:6" s="62" customFormat="1" ht="19.5" customHeight="1" x14ac:dyDescent="0.25">
      <c r="A20" s="49" t="s">
        <v>24</v>
      </c>
      <c r="B20" s="58"/>
      <c r="C20" s="59"/>
      <c r="D20" s="60"/>
      <c r="E20" s="61">
        <f>E21+E22</f>
        <v>19089254132</v>
      </c>
    </row>
    <row r="21" spans="1:6" ht="19.5" customHeight="1" x14ac:dyDescent="0.25">
      <c r="A21" s="55" t="s">
        <v>30</v>
      </c>
      <c r="B21" s="46"/>
      <c r="C21" s="56"/>
      <c r="D21" s="57"/>
      <c r="E21" s="44">
        <v>16034286616</v>
      </c>
      <c r="F21" s="48"/>
    </row>
    <row r="22" spans="1:6" ht="19.5" customHeight="1" x14ac:dyDescent="0.25">
      <c r="A22" s="45" t="s">
        <v>73</v>
      </c>
      <c r="B22" s="46"/>
      <c r="C22" s="56"/>
      <c r="D22" s="57"/>
      <c r="E22" s="44">
        <f>E17+E12+145500000</f>
        <v>3054967516</v>
      </c>
      <c r="F22" s="48"/>
    </row>
    <row r="23" spans="1:6" ht="19.5" customHeight="1" x14ac:dyDescent="0.25">
      <c r="A23" s="49" t="s">
        <v>33</v>
      </c>
      <c r="B23" s="46"/>
      <c r="C23" s="56"/>
      <c r="D23" s="57"/>
      <c r="E23" s="44">
        <v>0</v>
      </c>
      <c r="F23" s="48"/>
    </row>
    <row r="24" spans="1:6" s="37" customFormat="1" ht="19.5" customHeight="1" x14ac:dyDescent="0.25">
      <c r="A24" s="51" t="s">
        <v>34</v>
      </c>
      <c r="B24" s="52"/>
      <c r="C24" s="56"/>
      <c r="D24" s="57"/>
      <c r="E24" s="38">
        <f>E25</f>
        <v>16230897713</v>
      </c>
      <c r="F24" s="39"/>
    </row>
    <row r="25" spans="1:6" s="62" customFormat="1" ht="19.5" customHeight="1" x14ac:dyDescent="0.25">
      <c r="A25" s="49" t="s">
        <v>24</v>
      </c>
      <c r="B25" s="58"/>
      <c r="C25" s="59"/>
      <c r="D25" s="60"/>
      <c r="E25" s="61">
        <f>E26+E27</f>
        <v>16230897713</v>
      </c>
    </row>
    <row r="26" spans="1:6" ht="19.5" customHeight="1" x14ac:dyDescent="0.25">
      <c r="A26" s="55" t="s">
        <v>30</v>
      </c>
      <c r="B26" s="46"/>
      <c r="C26" s="46"/>
      <c r="D26" s="50"/>
      <c r="E26" s="44">
        <v>13617458061</v>
      </c>
      <c r="F26" s="48"/>
    </row>
    <row r="27" spans="1:6" ht="19.5" customHeight="1" x14ac:dyDescent="0.25">
      <c r="A27" s="45" t="s">
        <v>31</v>
      </c>
      <c r="B27" s="46"/>
      <c r="C27" s="46"/>
      <c r="D27" s="50"/>
      <c r="E27" s="44">
        <f>1038939652+1429000000+145500000</f>
        <v>2613439652</v>
      </c>
      <c r="F27" s="48"/>
    </row>
    <row r="28" spans="1:6" ht="19.5" customHeight="1" x14ac:dyDescent="0.25">
      <c r="A28" s="49" t="s">
        <v>28</v>
      </c>
      <c r="B28" s="46"/>
      <c r="C28" s="46"/>
      <c r="D28" s="50"/>
      <c r="E28" s="44">
        <v>0</v>
      </c>
      <c r="F28" s="48"/>
    </row>
    <row r="29" spans="1:6" s="37" customFormat="1" ht="19.5" customHeight="1" x14ac:dyDescent="0.25">
      <c r="A29" s="51" t="s">
        <v>35</v>
      </c>
      <c r="B29" s="52"/>
      <c r="C29" s="52"/>
      <c r="D29" s="50"/>
      <c r="E29" s="38">
        <f>E30</f>
        <v>16230897713</v>
      </c>
      <c r="F29" s="39"/>
    </row>
    <row r="30" spans="1:6" s="42" customFormat="1" ht="19.5" customHeight="1" x14ac:dyDescent="0.3">
      <c r="A30" s="49" t="s">
        <v>24</v>
      </c>
      <c r="B30" s="53"/>
      <c r="C30" s="53"/>
      <c r="D30" s="54"/>
      <c r="E30" s="41">
        <f>E31+E32</f>
        <v>16230897713</v>
      </c>
      <c r="F30" s="63"/>
    </row>
    <row r="31" spans="1:6" ht="19.5" customHeight="1" x14ac:dyDescent="0.25">
      <c r="A31" s="55" t="s">
        <v>30</v>
      </c>
      <c r="B31" s="46"/>
      <c r="C31" s="46"/>
      <c r="D31" s="47"/>
      <c r="E31" s="44">
        <f>E26</f>
        <v>13617458061</v>
      </c>
      <c r="F31" s="48"/>
    </row>
    <row r="32" spans="1:6" ht="19.5" customHeight="1" x14ac:dyDescent="0.25">
      <c r="A32" s="45" t="s">
        <v>73</v>
      </c>
      <c r="B32" s="46"/>
      <c r="C32" s="46"/>
      <c r="D32" s="50"/>
      <c r="E32" s="44">
        <f>E27</f>
        <v>2613439652</v>
      </c>
      <c r="F32" s="48"/>
    </row>
    <row r="33" spans="1:6" ht="19.5" customHeight="1" x14ac:dyDescent="0.25">
      <c r="A33" s="49" t="s">
        <v>28</v>
      </c>
      <c r="B33" s="46"/>
      <c r="C33" s="46"/>
      <c r="D33" s="50"/>
      <c r="E33" s="44">
        <v>0</v>
      </c>
    </row>
    <row r="34" spans="1:6" s="37" customFormat="1" ht="19.5" customHeight="1" x14ac:dyDescent="0.25">
      <c r="A34" s="51" t="s">
        <v>36</v>
      </c>
      <c r="B34" s="52"/>
      <c r="C34" s="52"/>
      <c r="D34" s="50"/>
      <c r="E34" s="38">
        <f>E35+E40+E45</f>
        <v>2259408072</v>
      </c>
    </row>
    <row r="35" spans="1:6" s="42" customFormat="1" ht="19.5" customHeight="1" x14ac:dyDescent="0.3">
      <c r="A35" s="49" t="s">
        <v>37</v>
      </c>
      <c r="B35" s="53"/>
      <c r="C35" s="53"/>
      <c r="D35" s="54"/>
      <c r="E35" s="41">
        <f>E36</f>
        <v>0</v>
      </c>
    </row>
    <row r="36" spans="1:6" ht="19.5" customHeight="1" x14ac:dyDescent="0.25">
      <c r="A36" s="55" t="s">
        <v>38</v>
      </c>
      <c r="B36" s="46"/>
      <c r="C36" s="46"/>
      <c r="D36" s="47"/>
      <c r="E36" s="44">
        <f>E37</f>
        <v>0</v>
      </c>
    </row>
    <row r="37" spans="1:6" ht="19.5" customHeight="1" x14ac:dyDescent="0.25">
      <c r="A37" s="55" t="s">
        <v>39</v>
      </c>
      <c r="B37" s="46"/>
      <c r="C37" s="46"/>
      <c r="D37" s="50"/>
      <c r="E37" s="44"/>
    </row>
    <row r="38" spans="1:6" ht="19.5" customHeight="1" x14ac:dyDescent="0.25">
      <c r="A38" s="45" t="s">
        <v>40</v>
      </c>
      <c r="B38" s="46"/>
      <c r="C38" s="46"/>
      <c r="D38" s="50"/>
      <c r="E38" s="44">
        <v>0</v>
      </c>
    </row>
    <row r="39" spans="1:6" ht="19.5" customHeight="1" x14ac:dyDescent="0.25">
      <c r="A39" s="55" t="s">
        <v>41</v>
      </c>
      <c r="B39" s="46"/>
      <c r="C39" s="46"/>
      <c r="D39" s="50"/>
      <c r="E39" s="44">
        <v>0</v>
      </c>
    </row>
    <row r="40" spans="1:6" s="37" customFormat="1" ht="19.5" customHeight="1" x14ac:dyDescent="0.25">
      <c r="A40" s="49" t="s">
        <v>42</v>
      </c>
      <c r="B40" s="52"/>
      <c r="C40" s="52"/>
      <c r="D40" s="50"/>
      <c r="E40" s="38">
        <v>0</v>
      </c>
    </row>
    <row r="41" spans="1:6" ht="19.5" customHeight="1" x14ac:dyDescent="0.25">
      <c r="A41" s="55" t="s">
        <v>38</v>
      </c>
      <c r="B41" s="46"/>
      <c r="C41" s="46"/>
      <c r="D41" s="50"/>
      <c r="E41" s="44">
        <v>0</v>
      </c>
    </row>
    <row r="42" spans="1:6" ht="19.5" customHeight="1" x14ac:dyDescent="0.25">
      <c r="A42" s="55" t="s">
        <v>43</v>
      </c>
      <c r="B42" s="46"/>
      <c r="C42" s="46"/>
      <c r="D42" s="50"/>
      <c r="E42" s="44">
        <v>0</v>
      </c>
    </row>
    <row r="43" spans="1:6" ht="19.5" customHeight="1" x14ac:dyDescent="0.25">
      <c r="A43" s="45" t="s">
        <v>44</v>
      </c>
      <c r="B43" s="46"/>
      <c r="C43" s="46"/>
      <c r="D43" s="50"/>
      <c r="E43" s="44">
        <v>0</v>
      </c>
    </row>
    <row r="44" spans="1:6" ht="19.5" customHeight="1" x14ac:dyDescent="0.25">
      <c r="A44" s="55" t="s">
        <v>41</v>
      </c>
      <c r="B44" s="46"/>
      <c r="C44" s="46"/>
      <c r="D44" s="50"/>
      <c r="E44" s="44">
        <v>0</v>
      </c>
    </row>
    <row r="45" spans="1:6" s="42" customFormat="1" ht="26.25" customHeight="1" x14ac:dyDescent="0.3">
      <c r="A45" s="110" t="s">
        <v>72</v>
      </c>
      <c r="B45" s="111"/>
      <c r="C45" s="111"/>
      <c r="D45" s="112"/>
      <c r="E45" s="41">
        <f>E46</f>
        <v>2259408072</v>
      </c>
    </row>
    <row r="46" spans="1:6" ht="19.5" customHeight="1" x14ac:dyDescent="0.25">
      <c r="A46" s="55" t="s">
        <v>38</v>
      </c>
      <c r="B46" s="46"/>
      <c r="C46" s="46"/>
      <c r="D46" s="47"/>
      <c r="E46" s="44">
        <f>E47</f>
        <v>2259408072</v>
      </c>
    </row>
    <row r="47" spans="1:6" ht="19.5" customHeight="1" x14ac:dyDescent="0.25">
      <c r="A47" s="55" t="s">
        <v>43</v>
      </c>
      <c r="B47" s="46"/>
      <c r="C47" s="46"/>
      <c r="D47" s="50"/>
      <c r="E47" s="44">
        <v>2259408072</v>
      </c>
      <c r="F47" s="48"/>
    </row>
    <row r="48" spans="1:6" s="37" customFormat="1" ht="42" customHeight="1" x14ac:dyDescent="0.25">
      <c r="A48" s="97" t="s">
        <v>45</v>
      </c>
      <c r="B48" s="98"/>
      <c r="C48" s="98"/>
      <c r="D48" s="99"/>
      <c r="E48" s="38">
        <f>E49</f>
        <v>598948347</v>
      </c>
      <c r="F48" s="39"/>
    </row>
    <row r="49" spans="1:6" s="42" customFormat="1" ht="19.5" customHeight="1" x14ac:dyDescent="0.3">
      <c r="A49" s="49" t="s">
        <v>24</v>
      </c>
      <c r="B49" s="53"/>
      <c r="C49" s="53"/>
      <c r="D49" s="54"/>
      <c r="E49" s="41">
        <f>E50+E53</f>
        <v>598948347</v>
      </c>
    </row>
    <row r="50" spans="1:6" ht="19.5" customHeight="1" x14ac:dyDescent="0.25">
      <c r="A50" s="55" t="s">
        <v>30</v>
      </c>
      <c r="B50" s="46"/>
      <c r="C50" s="46"/>
      <c r="D50" s="50"/>
      <c r="E50" s="44">
        <f>E51+E52</f>
        <v>157420483</v>
      </c>
      <c r="F50" s="48"/>
    </row>
    <row r="51" spans="1:6" ht="19.5" customHeight="1" x14ac:dyDescent="0.25">
      <c r="A51" s="55" t="s">
        <v>46</v>
      </c>
      <c r="B51" s="46"/>
      <c r="C51" s="46"/>
      <c r="D51" s="50"/>
      <c r="E51" s="44">
        <v>0</v>
      </c>
    </row>
    <row r="52" spans="1:6" ht="20.25" customHeight="1" x14ac:dyDescent="0.25">
      <c r="A52" s="100" t="s">
        <v>47</v>
      </c>
      <c r="B52" s="101"/>
      <c r="C52" s="101"/>
      <c r="D52" s="102"/>
      <c r="E52" s="44">
        <f>E21-E26-E45</f>
        <v>157420483</v>
      </c>
    </row>
    <row r="53" spans="1:6" ht="19.5" customHeight="1" x14ac:dyDescent="0.25">
      <c r="A53" s="45" t="s">
        <v>51</v>
      </c>
      <c r="B53" s="46"/>
      <c r="C53" s="46"/>
      <c r="D53" s="50"/>
      <c r="E53" s="44">
        <f>E22-E32</f>
        <v>441527864</v>
      </c>
      <c r="F53" s="64"/>
    </row>
    <row r="54" spans="1:6" s="37" customFormat="1" ht="19.5" customHeight="1" x14ac:dyDescent="0.25">
      <c r="A54" s="65" t="s">
        <v>28</v>
      </c>
      <c r="B54" s="66"/>
      <c r="C54" s="66"/>
      <c r="D54" s="67"/>
      <c r="E54" s="68">
        <v>0</v>
      </c>
      <c r="F54" s="39"/>
    </row>
  </sheetData>
  <mergeCells count="9">
    <mergeCell ref="A8:D8"/>
    <mergeCell ref="A48:D48"/>
    <mergeCell ref="A52:D52"/>
    <mergeCell ref="A1:E1"/>
    <mergeCell ref="A2:E2"/>
    <mergeCell ref="A3:E3"/>
    <mergeCell ref="A5:D7"/>
    <mergeCell ref="E5:E7"/>
    <mergeCell ref="A45:D45"/>
  </mergeCells>
  <pageMargins left="0.88" right="0.28999999999999998" top="0.49" bottom="0.46"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106"/>
  <sheetViews>
    <sheetView topLeftCell="A67" workbookViewId="0">
      <selection activeCell="B80" sqref="B80"/>
    </sheetView>
  </sheetViews>
  <sheetFormatPr defaultRowHeight="15.75" x14ac:dyDescent="0.25"/>
  <cols>
    <col min="1" max="1" width="4.5703125" style="2" customWidth="1"/>
    <col min="2" max="2" width="60" style="2" customWidth="1"/>
    <col min="3" max="3" width="11.28515625" style="2" bestFit="1" customWidth="1"/>
    <col min="4" max="4" width="9.28515625" style="2" bestFit="1" customWidth="1"/>
    <col min="5" max="5" width="11.28515625" style="2" bestFit="1" customWidth="1"/>
    <col min="6" max="6" width="9.5703125" style="2" bestFit="1" customWidth="1"/>
    <col min="7" max="7" width="4.7109375" style="2" customWidth="1"/>
    <col min="8" max="8" width="6.28515625" style="2" customWidth="1"/>
    <col min="9" max="16384" width="9.140625" style="2"/>
  </cols>
  <sheetData>
    <row r="1" spans="1:5" ht="16.5" x14ac:dyDescent="0.25">
      <c r="A1" s="114" t="s">
        <v>48</v>
      </c>
      <c r="B1" s="114"/>
      <c r="C1" s="114"/>
      <c r="D1" s="114"/>
      <c r="E1" s="114"/>
    </row>
    <row r="2" spans="1:5" ht="16.5" x14ac:dyDescent="0.25">
      <c r="A2" s="115" t="s">
        <v>128</v>
      </c>
      <c r="B2" s="115"/>
      <c r="C2" s="115"/>
      <c r="D2" s="115"/>
      <c r="E2" s="115"/>
    </row>
    <row r="3" spans="1:5" ht="16.5" x14ac:dyDescent="0.25">
      <c r="A3" s="116" t="s">
        <v>129</v>
      </c>
      <c r="B3" s="116"/>
      <c r="C3" s="116"/>
      <c r="D3" s="116"/>
      <c r="E3" s="116"/>
    </row>
    <row r="4" spans="1:5" ht="16.5" x14ac:dyDescent="0.25">
      <c r="A4" s="29"/>
      <c r="B4" s="29"/>
      <c r="C4" s="29"/>
      <c r="D4" s="29"/>
      <c r="E4" s="29"/>
    </row>
    <row r="5" spans="1:5" x14ac:dyDescent="0.25">
      <c r="A5" s="1"/>
      <c r="B5" s="1"/>
      <c r="C5" s="113" t="s">
        <v>0</v>
      </c>
      <c r="D5" s="113"/>
      <c r="E5" s="113"/>
    </row>
    <row r="6" spans="1:5" ht="47.25" x14ac:dyDescent="0.25">
      <c r="A6" s="3" t="s">
        <v>1</v>
      </c>
      <c r="B6" s="3" t="s">
        <v>2</v>
      </c>
      <c r="C6" s="3" t="s">
        <v>3</v>
      </c>
      <c r="D6" s="3" t="s">
        <v>4</v>
      </c>
      <c r="E6" s="3" t="s">
        <v>5</v>
      </c>
    </row>
    <row r="7" spans="1:5" x14ac:dyDescent="0.25">
      <c r="A7" s="3"/>
      <c r="B7" s="3" t="s">
        <v>74</v>
      </c>
      <c r="C7" s="7">
        <v>30683</v>
      </c>
      <c r="D7" s="7">
        <v>1087.5</v>
      </c>
      <c r="E7" s="7">
        <v>29595.5</v>
      </c>
    </row>
    <row r="8" spans="1:5" x14ac:dyDescent="0.25">
      <c r="A8" s="8" t="s">
        <v>6</v>
      </c>
      <c r="B8" s="9" t="s">
        <v>75</v>
      </c>
      <c r="C8" s="5">
        <v>3000</v>
      </c>
      <c r="D8" s="5"/>
      <c r="E8" s="5">
        <v>3000</v>
      </c>
    </row>
    <row r="9" spans="1:5" x14ac:dyDescent="0.25">
      <c r="A9" s="8" t="s">
        <v>7</v>
      </c>
      <c r="B9" s="9" t="s">
        <v>53</v>
      </c>
      <c r="C9" s="5">
        <v>3000</v>
      </c>
      <c r="D9" s="5">
        <v>0</v>
      </c>
      <c r="E9" s="5">
        <v>3000</v>
      </c>
    </row>
    <row r="10" spans="1:5" x14ac:dyDescent="0.25">
      <c r="A10" s="10">
        <v>1</v>
      </c>
      <c r="B10" s="11" t="s">
        <v>8</v>
      </c>
      <c r="C10" s="12">
        <v>400</v>
      </c>
      <c r="D10" s="12"/>
      <c r="E10" s="12">
        <v>400</v>
      </c>
    </row>
    <row r="11" spans="1:5" x14ac:dyDescent="0.25">
      <c r="A11" s="10">
        <v>2</v>
      </c>
      <c r="B11" s="11" t="s">
        <v>9</v>
      </c>
      <c r="C11" s="12">
        <v>1800</v>
      </c>
      <c r="D11" s="12"/>
      <c r="E11" s="12">
        <v>1800</v>
      </c>
    </row>
    <row r="12" spans="1:5" x14ac:dyDescent="0.25">
      <c r="A12" s="10">
        <v>3</v>
      </c>
      <c r="B12" s="11" t="s">
        <v>52</v>
      </c>
      <c r="C12" s="12">
        <v>300</v>
      </c>
      <c r="D12" s="12"/>
      <c r="E12" s="12">
        <v>300</v>
      </c>
    </row>
    <row r="13" spans="1:5" x14ac:dyDescent="0.25">
      <c r="A13" s="10">
        <v>4</v>
      </c>
      <c r="B13" s="11" t="s">
        <v>122</v>
      </c>
      <c r="C13" s="12">
        <v>500</v>
      </c>
      <c r="D13" s="12"/>
      <c r="E13" s="12">
        <v>500</v>
      </c>
    </row>
    <row r="14" spans="1:5" x14ac:dyDescent="0.25">
      <c r="A14" s="8" t="s">
        <v>10</v>
      </c>
      <c r="B14" s="9" t="s">
        <v>76</v>
      </c>
      <c r="C14" s="5">
        <v>3000</v>
      </c>
      <c r="D14" s="5">
        <v>0</v>
      </c>
      <c r="E14" s="5">
        <v>3000</v>
      </c>
    </row>
    <row r="15" spans="1:5" x14ac:dyDescent="0.25">
      <c r="A15" s="71">
        <v>1</v>
      </c>
      <c r="B15" s="72" t="s">
        <v>77</v>
      </c>
      <c r="C15" s="73">
        <v>1540</v>
      </c>
      <c r="D15" s="73"/>
      <c r="E15" s="73">
        <v>1540</v>
      </c>
    </row>
    <row r="16" spans="1:5" x14ac:dyDescent="0.25">
      <c r="A16" s="10"/>
      <c r="B16" s="11" t="s">
        <v>78</v>
      </c>
      <c r="C16" s="12">
        <v>616</v>
      </c>
      <c r="D16" s="12"/>
      <c r="E16" s="12">
        <v>616</v>
      </c>
    </row>
    <row r="17" spans="1:5" x14ac:dyDescent="0.25">
      <c r="A17" s="10"/>
      <c r="B17" s="11" t="s">
        <v>79</v>
      </c>
      <c r="C17" s="12">
        <v>924</v>
      </c>
      <c r="D17" s="12"/>
      <c r="E17" s="12">
        <v>924</v>
      </c>
    </row>
    <row r="18" spans="1:5" s="27" customFormat="1" x14ac:dyDescent="0.25">
      <c r="A18" s="8">
        <v>2</v>
      </c>
      <c r="B18" s="72" t="s">
        <v>16</v>
      </c>
      <c r="C18" s="73">
        <v>1460</v>
      </c>
      <c r="D18" s="73">
        <v>0</v>
      </c>
      <c r="E18" s="73">
        <v>1460</v>
      </c>
    </row>
    <row r="19" spans="1:5" s="27" customFormat="1" x14ac:dyDescent="0.25">
      <c r="A19" s="10"/>
      <c r="B19" s="11" t="s">
        <v>54</v>
      </c>
      <c r="C19" s="12">
        <v>400</v>
      </c>
      <c r="D19" s="12"/>
      <c r="E19" s="12">
        <v>400</v>
      </c>
    </row>
    <row r="20" spans="1:5" x14ac:dyDescent="0.25">
      <c r="A20" s="10"/>
      <c r="B20" s="11" t="s">
        <v>55</v>
      </c>
      <c r="C20" s="12">
        <v>260</v>
      </c>
      <c r="D20" s="12"/>
      <c r="E20" s="12">
        <v>260</v>
      </c>
    </row>
    <row r="21" spans="1:5" x14ac:dyDescent="0.25">
      <c r="A21" s="10"/>
      <c r="B21" s="11" t="s">
        <v>52</v>
      </c>
      <c r="C21" s="12">
        <v>300</v>
      </c>
      <c r="D21" s="12"/>
      <c r="E21" s="12">
        <v>300</v>
      </c>
    </row>
    <row r="22" spans="1:5" x14ac:dyDescent="0.25">
      <c r="A22" s="10"/>
      <c r="B22" s="11" t="s">
        <v>122</v>
      </c>
      <c r="C22" s="12">
        <v>500</v>
      </c>
      <c r="D22" s="12"/>
      <c r="E22" s="12">
        <v>500</v>
      </c>
    </row>
    <row r="23" spans="1:5" x14ac:dyDescent="0.25">
      <c r="A23" s="8" t="s">
        <v>17</v>
      </c>
      <c r="B23" s="9" t="s">
        <v>80</v>
      </c>
      <c r="C23" s="5">
        <v>27683</v>
      </c>
      <c r="D23" s="5">
        <v>1087.5</v>
      </c>
      <c r="E23" s="5">
        <v>26595.5</v>
      </c>
    </row>
    <row r="24" spans="1:5" x14ac:dyDescent="0.25">
      <c r="A24" s="8" t="s">
        <v>7</v>
      </c>
      <c r="B24" s="9" t="s">
        <v>56</v>
      </c>
      <c r="C24" s="5">
        <v>26620</v>
      </c>
      <c r="D24" s="5">
        <v>1071.5</v>
      </c>
      <c r="E24" s="5">
        <v>25548.5</v>
      </c>
    </row>
    <row r="25" spans="1:5" x14ac:dyDescent="0.25">
      <c r="A25" s="71">
        <v>1</v>
      </c>
      <c r="B25" s="72" t="s">
        <v>57</v>
      </c>
      <c r="C25" s="73">
        <v>15031</v>
      </c>
      <c r="D25" s="73">
        <v>155.5</v>
      </c>
      <c r="E25" s="73">
        <v>14875.5</v>
      </c>
    </row>
    <row r="26" spans="1:5" x14ac:dyDescent="0.25">
      <c r="A26" s="10" t="s">
        <v>11</v>
      </c>
      <c r="B26" s="11" t="s">
        <v>58</v>
      </c>
      <c r="C26" s="12">
        <v>12926</v>
      </c>
      <c r="D26" s="12"/>
      <c r="E26" s="12">
        <v>12926</v>
      </c>
    </row>
    <row r="27" spans="1:5" x14ac:dyDescent="0.25">
      <c r="A27" s="10" t="s">
        <v>12</v>
      </c>
      <c r="B27" s="11" t="s">
        <v>59</v>
      </c>
      <c r="C27" s="12">
        <v>2105</v>
      </c>
      <c r="D27" s="12">
        <v>155.5</v>
      </c>
      <c r="E27" s="12">
        <v>1949.5</v>
      </c>
    </row>
    <row r="28" spans="1:5" x14ac:dyDescent="0.25">
      <c r="A28" s="71">
        <v>2</v>
      </c>
      <c r="B28" s="72" t="s">
        <v>18</v>
      </c>
      <c r="C28" s="73">
        <v>11589</v>
      </c>
      <c r="D28" s="73">
        <v>916</v>
      </c>
      <c r="E28" s="73">
        <v>10673</v>
      </c>
    </row>
    <row r="29" spans="1:5" x14ac:dyDescent="0.25">
      <c r="A29" s="10" t="s">
        <v>11</v>
      </c>
      <c r="B29" s="11" t="s">
        <v>102</v>
      </c>
      <c r="C29" s="12">
        <v>826</v>
      </c>
      <c r="D29" s="12"/>
      <c r="E29" s="12">
        <v>826</v>
      </c>
    </row>
    <row r="30" spans="1:5" x14ac:dyDescent="0.25">
      <c r="A30" s="10" t="s">
        <v>12</v>
      </c>
      <c r="B30" s="11" t="s">
        <v>13</v>
      </c>
      <c r="C30" s="12">
        <v>7945</v>
      </c>
      <c r="D30" s="12">
        <v>635</v>
      </c>
      <c r="E30" s="12">
        <v>7310</v>
      </c>
    </row>
    <row r="31" spans="1:5" x14ac:dyDescent="0.25">
      <c r="A31" s="10" t="s">
        <v>19</v>
      </c>
      <c r="B31" s="11" t="s">
        <v>60</v>
      </c>
      <c r="C31" s="12">
        <v>2330</v>
      </c>
      <c r="D31" s="12">
        <v>233</v>
      </c>
      <c r="E31" s="12">
        <v>2097</v>
      </c>
    </row>
    <row r="32" spans="1:5" x14ac:dyDescent="0.25">
      <c r="A32" s="10" t="s">
        <v>81</v>
      </c>
      <c r="B32" s="11" t="s">
        <v>61</v>
      </c>
      <c r="C32" s="12">
        <v>488</v>
      </c>
      <c r="D32" s="12">
        <v>48</v>
      </c>
      <c r="E32" s="12">
        <v>440</v>
      </c>
    </row>
    <row r="33" spans="1:5" x14ac:dyDescent="0.25">
      <c r="A33" s="71">
        <v>3</v>
      </c>
      <c r="B33" s="72" t="s">
        <v>62</v>
      </c>
      <c r="C33" s="73">
        <v>0</v>
      </c>
      <c r="D33" s="73">
        <v>0</v>
      </c>
      <c r="E33" s="73">
        <v>0</v>
      </c>
    </row>
    <row r="34" spans="1:5" x14ac:dyDescent="0.25">
      <c r="A34" s="8" t="s">
        <v>10</v>
      </c>
      <c r="B34" s="9" t="s">
        <v>63</v>
      </c>
      <c r="C34" s="5">
        <v>1063</v>
      </c>
      <c r="D34" s="5">
        <v>16</v>
      </c>
      <c r="E34" s="5">
        <v>1047</v>
      </c>
    </row>
    <row r="35" spans="1:5" x14ac:dyDescent="0.25">
      <c r="A35" s="10">
        <v>1</v>
      </c>
      <c r="B35" s="11" t="s">
        <v>57</v>
      </c>
      <c r="C35" s="12">
        <v>926</v>
      </c>
      <c r="D35" s="12">
        <v>8</v>
      </c>
      <c r="E35" s="12">
        <v>918</v>
      </c>
    </row>
    <row r="36" spans="1:5" x14ac:dyDescent="0.25">
      <c r="A36" s="10">
        <v>2</v>
      </c>
      <c r="B36" s="11" t="s">
        <v>18</v>
      </c>
      <c r="C36" s="12">
        <v>137</v>
      </c>
      <c r="D36" s="12">
        <v>8</v>
      </c>
      <c r="E36" s="12">
        <v>129</v>
      </c>
    </row>
    <row r="37" spans="1:5" x14ac:dyDescent="0.25">
      <c r="A37" s="13"/>
      <c r="B37" s="3" t="s">
        <v>82</v>
      </c>
      <c r="C37" s="5">
        <v>30683</v>
      </c>
      <c r="D37" s="5">
        <v>1087.5</v>
      </c>
      <c r="E37" s="5">
        <v>29595</v>
      </c>
    </row>
    <row r="38" spans="1:5" x14ac:dyDescent="0.25">
      <c r="A38" s="13"/>
      <c r="B38" s="3" t="s">
        <v>83</v>
      </c>
      <c r="C38" s="5"/>
      <c r="D38" s="5"/>
      <c r="E38" s="5"/>
    </row>
    <row r="39" spans="1:5" x14ac:dyDescent="0.25">
      <c r="A39" s="8" t="s">
        <v>6</v>
      </c>
      <c r="B39" s="9" t="s">
        <v>75</v>
      </c>
      <c r="C39" s="5">
        <v>3000</v>
      </c>
      <c r="D39" s="5"/>
      <c r="E39" s="5">
        <v>3000</v>
      </c>
    </row>
    <row r="40" spans="1:5" x14ac:dyDescent="0.25">
      <c r="A40" s="8" t="s">
        <v>7</v>
      </c>
      <c r="B40" s="9" t="s">
        <v>84</v>
      </c>
      <c r="C40" s="5">
        <v>3000</v>
      </c>
      <c r="D40" s="5">
        <v>0</v>
      </c>
      <c r="E40" s="5">
        <v>3000</v>
      </c>
    </row>
    <row r="41" spans="1:5" x14ac:dyDescent="0.25">
      <c r="A41" s="10">
        <v>1</v>
      </c>
      <c r="B41" s="11" t="s">
        <v>64</v>
      </c>
      <c r="C41" s="12">
        <v>400</v>
      </c>
      <c r="D41" s="12">
        <v>0</v>
      </c>
      <c r="E41" s="12">
        <v>400</v>
      </c>
    </row>
    <row r="42" spans="1:5" x14ac:dyDescent="0.25">
      <c r="A42" s="10">
        <v>2</v>
      </c>
      <c r="B42" s="11" t="s">
        <v>55</v>
      </c>
      <c r="C42" s="12">
        <v>1800</v>
      </c>
      <c r="D42" s="12">
        <v>0</v>
      </c>
      <c r="E42" s="12">
        <v>1800</v>
      </c>
    </row>
    <row r="43" spans="1:5" x14ac:dyDescent="0.25">
      <c r="A43" s="10">
        <v>3</v>
      </c>
      <c r="B43" s="11" t="s">
        <v>52</v>
      </c>
      <c r="C43" s="12">
        <v>300</v>
      </c>
      <c r="D43" s="12"/>
      <c r="E43" s="12">
        <v>300</v>
      </c>
    </row>
    <row r="44" spans="1:5" x14ac:dyDescent="0.25">
      <c r="A44" s="10">
        <v>4</v>
      </c>
      <c r="B44" s="11" t="s">
        <v>122</v>
      </c>
      <c r="C44" s="12">
        <v>500</v>
      </c>
      <c r="D44" s="12"/>
      <c r="E44" s="12">
        <v>500</v>
      </c>
    </row>
    <row r="45" spans="1:5" x14ac:dyDescent="0.25">
      <c r="A45" s="8" t="s">
        <v>10</v>
      </c>
      <c r="B45" s="9" t="s">
        <v>85</v>
      </c>
      <c r="C45" s="5">
        <v>1540</v>
      </c>
      <c r="D45" s="5"/>
      <c r="E45" s="5">
        <v>1540</v>
      </c>
    </row>
    <row r="46" spans="1:5" x14ac:dyDescent="0.25">
      <c r="A46" s="71">
        <v>1</v>
      </c>
      <c r="B46" s="72" t="s">
        <v>77</v>
      </c>
      <c r="C46" s="73">
        <v>1540</v>
      </c>
      <c r="D46" s="73"/>
      <c r="E46" s="73">
        <v>1540</v>
      </c>
    </row>
    <row r="47" spans="1:5" x14ac:dyDescent="0.25">
      <c r="A47" s="10" t="s">
        <v>11</v>
      </c>
      <c r="B47" s="11" t="s">
        <v>78</v>
      </c>
      <c r="C47" s="14">
        <v>616</v>
      </c>
      <c r="D47" s="14"/>
      <c r="E47" s="14">
        <v>616</v>
      </c>
    </row>
    <row r="48" spans="1:5" x14ac:dyDescent="0.25">
      <c r="A48" s="10" t="s">
        <v>12</v>
      </c>
      <c r="B48" s="74" t="s">
        <v>86</v>
      </c>
      <c r="C48" s="14">
        <v>924</v>
      </c>
      <c r="D48" s="14">
        <v>0</v>
      </c>
      <c r="E48" s="14">
        <v>924</v>
      </c>
    </row>
    <row r="49" spans="1:6" x14ac:dyDescent="0.25">
      <c r="A49" s="10"/>
      <c r="B49" s="15" t="s">
        <v>87</v>
      </c>
      <c r="C49" s="75">
        <v>60</v>
      </c>
      <c r="D49" s="14"/>
      <c r="E49" s="14">
        <v>60</v>
      </c>
      <c r="F49" s="31"/>
    </row>
    <row r="50" spans="1:6" x14ac:dyDescent="0.25">
      <c r="A50" s="10"/>
      <c r="B50" s="15" t="s">
        <v>15</v>
      </c>
      <c r="C50" s="75">
        <v>70</v>
      </c>
      <c r="D50" s="14"/>
      <c r="E50" s="14">
        <v>70</v>
      </c>
    </row>
    <row r="51" spans="1:6" x14ac:dyDescent="0.25">
      <c r="A51" s="10"/>
      <c r="B51" s="15" t="s">
        <v>88</v>
      </c>
      <c r="C51" s="75">
        <v>180</v>
      </c>
      <c r="D51" s="14"/>
      <c r="E51" s="14">
        <v>180</v>
      </c>
    </row>
    <row r="52" spans="1:6" x14ac:dyDescent="0.25">
      <c r="A52" s="10"/>
      <c r="B52" s="15" t="s">
        <v>89</v>
      </c>
      <c r="C52" s="75">
        <v>14</v>
      </c>
      <c r="D52" s="14"/>
      <c r="E52" s="14">
        <v>14</v>
      </c>
    </row>
    <row r="53" spans="1:6" x14ac:dyDescent="0.25">
      <c r="A53" s="10"/>
      <c r="B53" s="15" t="s">
        <v>90</v>
      </c>
      <c r="C53" s="75">
        <v>10</v>
      </c>
      <c r="D53" s="14"/>
      <c r="E53" s="14">
        <v>10</v>
      </c>
    </row>
    <row r="54" spans="1:6" x14ac:dyDescent="0.25">
      <c r="A54" s="10"/>
      <c r="B54" s="15" t="s">
        <v>14</v>
      </c>
      <c r="C54" s="75">
        <v>110</v>
      </c>
      <c r="D54" s="14"/>
      <c r="E54" s="14">
        <v>110</v>
      </c>
    </row>
    <row r="55" spans="1:6" x14ac:dyDescent="0.25">
      <c r="A55" s="10"/>
      <c r="B55" s="15" t="s">
        <v>91</v>
      </c>
      <c r="C55" s="75">
        <v>50</v>
      </c>
      <c r="D55" s="14"/>
      <c r="E55" s="14">
        <v>50</v>
      </c>
    </row>
    <row r="56" spans="1:6" x14ac:dyDescent="0.25">
      <c r="A56" s="13"/>
      <c r="B56" s="15" t="s">
        <v>92</v>
      </c>
      <c r="C56" s="75">
        <v>15</v>
      </c>
      <c r="D56" s="25"/>
      <c r="E56" s="76">
        <v>15</v>
      </c>
    </row>
    <row r="57" spans="1:6" x14ac:dyDescent="0.25">
      <c r="A57" s="13"/>
      <c r="B57" s="15" t="s">
        <v>93</v>
      </c>
      <c r="C57" s="75">
        <v>65</v>
      </c>
      <c r="D57" s="25"/>
      <c r="E57" s="76">
        <v>65</v>
      </c>
    </row>
    <row r="58" spans="1:6" x14ac:dyDescent="0.25">
      <c r="A58" s="10"/>
      <c r="B58" s="15" t="s">
        <v>94</v>
      </c>
      <c r="C58" s="75">
        <v>30</v>
      </c>
      <c r="D58" s="14"/>
      <c r="E58" s="14">
        <v>30</v>
      </c>
    </row>
    <row r="59" spans="1:6" x14ac:dyDescent="0.25">
      <c r="A59" s="10"/>
      <c r="B59" s="15" t="s">
        <v>95</v>
      </c>
      <c r="C59" s="75">
        <v>320</v>
      </c>
      <c r="D59" s="14"/>
      <c r="E59" s="14">
        <v>320</v>
      </c>
    </row>
    <row r="60" spans="1:6" x14ac:dyDescent="0.25">
      <c r="A60" s="10"/>
      <c r="B60" s="26" t="s">
        <v>18</v>
      </c>
      <c r="C60" s="75">
        <v>0</v>
      </c>
      <c r="D60" s="14"/>
      <c r="E60" s="14"/>
    </row>
    <row r="61" spans="1:6" x14ac:dyDescent="0.25">
      <c r="A61" s="8" t="s">
        <v>96</v>
      </c>
      <c r="B61" s="9" t="s">
        <v>97</v>
      </c>
      <c r="C61" s="5">
        <v>1460</v>
      </c>
      <c r="D61" s="5">
        <v>0</v>
      </c>
      <c r="E61" s="5">
        <v>1460</v>
      </c>
    </row>
    <row r="62" spans="1:6" x14ac:dyDescent="0.25">
      <c r="A62" s="77">
        <v>1</v>
      </c>
      <c r="B62" s="11" t="s">
        <v>64</v>
      </c>
      <c r="C62" s="12">
        <v>400</v>
      </c>
      <c r="D62" s="12">
        <v>0</v>
      </c>
      <c r="E62" s="12">
        <v>400</v>
      </c>
    </row>
    <row r="63" spans="1:6" x14ac:dyDescent="0.25">
      <c r="A63" s="77">
        <v>2</v>
      </c>
      <c r="B63" s="11" t="s">
        <v>55</v>
      </c>
      <c r="C63" s="12">
        <v>260</v>
      </c>
      <c r="D63" s="12">
        <v>0</v>
      </c>
      <c r="E63" s="12">
        <v>260</v>
      </c>
    </row>
    <row r="64" spans="1:6" x14ac:dyDescent="0.25">
      <c r="A64" s="77">
        <v>3</v>
      </c>
      <c r="B64" s="11" t="s">
        <v>52</v>
      </c>
      <c r="C64" s="12">
        <v>300</v>
      </c>
      <c r="D64" s="12"/>
      <c r="E64" s="12">
        <v>300</v>
      </c>
    </row>
    <row r="65" spans="1:5" x14ac:dyDescent="0.25">
      <c r="A65" s="77">
        <v>4</v>
      </c>
      <c r="B65" s="11" t="s">
        <v>122</v>
      </c>
      <c r="C65" s="12">
        <v>500</v>
      </c>
      <c r="D65" s="12"/>
      <c r="E65" s="12">
        <v>500</v>
      </c>
    </row>
    <row r="66" spans="1:5" ht="23.25" customHeight="1" x14ac:dyDescent="0.25">
      <c r="A66" s="4" t="s">
        <v>17</v>
      </c>
      <c r="B66" s="9" t="s">
        <v>80</v>
      </c>
      <c r="C66" s="16">
        <v>27683</v>
      </c>
      <c r="D66" s="16">
        <v>1087.5</v>
      </c>
      <c r="E66" s="16">
        <v>26595</v>
      </c>
    </row>
    <row r="67" spans="1:5" ht="23.25" customHeight="1" x14ac:dyDescent="0.25">
      <c r="A67" s="8">
        <v>1</v>
      </c>
      <c r="B67" s="9" t="s">
        <v>98</v>
      </c>
      <c r="C67" s="78">
        <v>26620</v>
      </c>
      <c r="D67" s="78">
        <v>1071.5</v>
      </c>
      <c r="E67" s="78">
        <v>25548</v>
      </c>
    </row>
    <row r="68" spans="1:5" ht="23.25" customHeight="1" x14ac:dyDescent="0.25">
      <c r="A68" s="79">
        <v>1.1000000000000001</v>
      </c>
      <c r="B68" s="72" t="s">
        <v>99</v>
      </c>
      <c r="C68" s="80">
        <v>15031</v>
      </c>
      <c r="D68" s="80">
        <v>155.5</v>
      </c>
      <c r="E68" s="80">
        <v>14875</v>
      </c>
    </row>
    <row r="69" spans="1:5" ht="23.25" customHeight="1" x14ac:dyDescent="0.25">
      <c r="A69" s="19"/>
      <c r="B69" s="6" t="s">
        <v>127</v>
      </c>
      <c r="C69" s="30">
        <v>12926</v>
      </c>
      <c r="D69" s="25"/>
      <c r="E69" s="25">
        <v>12926</v>
      </c>
    </row>
    <row r="70" spans="1:5" ht="23.25" customHeight="1" x14ac:dyDescent="0.25">
      <c r="A70" s="19"/>
      <c r="B70" s="6" t="s">
        <v>100</v>
      </c>
      <c r="C70" s="81">
        <v>2105</v>
      </c>
      <c r="D70" s="82">
        <v>155.5</v>
      </c>
      <c r="E70" s="25">
        <v>1949</v>
      </c>
    </row>
    <row r="71" spans="1:5" ht="21.75" customHeight="1" x14ac:dyDescent="0.25">
      <c r="A71" s="79">
        <v>1.2</v>
      </c>
      <c r="B71" s="72" t="s">
        <v>101</v>
      </c>
      <c r="C71" s="80">
        <v>826</v>
      </c>
      <c r="D71" s="80">
        <v>0</v>
      </c>
      <c r="E71" s="80">
        <v>826</v>
      </c>
    </row>
    <row r="72" spans="1:5" ht="27" customHeight="1" x14ac:dyDescent="0.25">
      <c r="A72" s="19"/>
      <c r="B72" s="6" t="s">
        <v>102</v>
      </c>
      <c r="C72" s="25">
        <v>826</v>
      </c>
      <c r="D72" s="25"/>
      <c r="E72" s="25">
        <v>826</v>
      </c>
    </row>
    <row r="73" spans="1:5" ht="24.75" customHeight="1" x14ac:dyDescent="0.25">
      <c r="A73" s="4">
        <v>1.3</v>
      </c>
      <c r="B73" s="72" t="s">
        <v>103</v>
      </c>
      <c r="C73" s="80">
        <v>10763</v>
      </c>
      <c r="D73" s="80">
        <v>916</v>
      </c>
      <c r="E73" s="80">
        <v>9847</v>
      </c>
    </row>
    <row r="74" spans="1:5" ht="25.5" customHeight="1" x14ac:dyDescent="0.25">
      <c r="A74" s="8" t="s">
        <v>11</v>
      </c>
      <c r="B74" s="9" t="s">
        <v>13</v>
      </c>
      <c r="C74" s="78">
        <v>7945</v>
      </c>
      <c r="D74" s="78">
        <v>635</v>
      </c>
      <c r="E74" s="78">
        <v>7310</v>
      </c>
    </row>
    <row r="75" spans="1:5" ht="26.25" customHeight="1" x14ac:dyDescent="0.25">
      <c r="A75" s="13"/>
      <c r="B75" s="83" t="s">
        <v>104</v>
      </c>
      <c r="C75" s="84">
        <v>41</v>
      </c>
      <c r="D75" s="84">
        <v>0</v>
      </c>
      <c r="E75" s="85">
        <v>41</v>
      </c>
    </row>
    <row r="76" spans="1:5" ht="26.25" customHeight="1" x14ac:dyDescent="0.25">
      <c r="A76" s="13"/>
      <c r="B76" s="83" t="s">
        <v>123</v>
      </c>
      <c r="C76" s="84">
        <v>21</v>
      </c>
      <c r="D76" s="84">
        <v>0</v>
      </c>
      <c r="E76" s="85">
        <v>21</v>
      </c>
    </row>
    <row r="77" spans="1:5" ht="58.5" customHeight="1" x14ac:dyDescent="0.25">
      <c r="A77" s="13"/>
      <c r="B77" s="86" t="s">
        <v>105</v>
      </c>
      <c r="C77" s="84">
        <v>90</v>
      </c>
      <c r="D77" s="84">
        <v>10</v>
      </c>
      <c r="E77" s="85">
        <v>80</v>
      </c>
    </row>
    <row r="78" spans="1:5" ht="24.75" customHeight="1" x14ac:dyDescent="0.25">
      <c r="A78" s="13"/>
      <c r="B78" s="17" t="s">
        <v>106</v>
      </c>
      <c r="C78" s="84">
        <v>90</v>
      </c>
      <c r="D78" s="84">
        <v>0</v>
      </c>
      <c r="E78" s="85">
        <v>90</v>
      </c>
    </row>
    <row r="79" spans="1:5" ht="44.25" customHeight="1" x14ac:dyDescent="0.25">
      <c r="A79" s="13"/>
      <c r="B79" s="18" t="s">
        <v>124</v>
      </c>
      <c r="C79" s="84">
        <v>60</v>
      </c>
      <c r="D79" s="84">
        <v>6</v>
      </c>
      <c r="E79" s="85">
        <v>54</v>
      </c>
    </row>
    <row r="80" spans="1:5" ht="54" customHeight="1" x14ac:dyDescent="0.25">
      <c r="A80" s="13"/>
      <c r="B80" s="17" t="s">
        <v>107</v>
      </c>
      <c r="C80" s="84">
        <v>50</v>
      </c>
      <c r="D80" s="84">
        <v>5</v>
      </c>
      <c r="E80" s="85">
        <v>45</v>
      </c>
    </row>
    <row r="81" spans="1:5" ht="47.25" x14ac:dyDescent="0.25">
      <c r="A81" s="13"/>
      <c r="B81" s="17" t="s">
        <v>108</v>
      </c>
      <c r="C81" s="84">
        <v>150</v>
      </c>
      <c r="D81" s="84">
        <v>15</v>
      </c>
      <c r="E81" s="85">
        <v>135</v>
      </c>
    </row>
    <row r="82" spans="1:5" ht="44.25" customHeight="1" x14ac:dyDescent="0.25">
      <c r="A82" s="87"/>
      <c r="B82" s="17" t="s">
        <v>109</v>
      </c>
      <c r="C82" s="88">
        <v>300</v>
      </c>
      <c r="D82" s="88">
        <v>30</v>
      </c>
      <c r="E82" s="85">
        <v>270</v>
      </c>
    </row>
    <row r="83" spans="1:5" ht="42" customHeight="1" x14ac:dyDescent="0.25">
      <c r="A83" s="13"/>
      <c r="B83" s="17" t="s">
        <v>110</v>
      </c>
      <c r="C83" s="84">
        <v>250</v>
      </c>
      <c r="D83" s="84">
        <v>25</v>
      </c>
      <c r="E83" s="85">
        <v>225</v>
      </c>
    </row>
    <row r="84" spans="1:5" ht="47.25" x14ac:dyDescent="0.25">
      <c r="A84" s="13"/>
      <c r="B84" s="17" t="s">
        <v>111</v>
      </c>
      <c r="C84" s="84">
        <v>804</v>
      </c>
      <c r="D84" s="84"/>
      <c r="E84" s="85">
        <v>804</v>
      </c>
    </row>
    <row r="85" spans="1:5" ht="47.25" x14ac:dyDescent="0.25">
      <c r="A85" s="13"/>
      <c r="B85" s="23" t="s">
        <v>112</v>
      </c>
      <c r="C85" s="84">
        <v>1500</v>
      </c>
      <c r="D85" s="84">
        <v>150</v>
      </c>
      <c r="E85" s="85">
        <v>1350</v>
      </c>
    </row>
    <row r="86" spans="1:5" ht="47.25" x14ac:dyDescent="0.25">
      <c r="A86" s="13"/>
      <c r="B86" s="23" t="s">
        <v>125</v>
      </c>
      <c r="C86" s="88">
        <v>1300</v>
      </c>
      <c r="D86" s="84">
        <v>130</v>
      </c>
      <c r="E86" s="85">
        <v>1170</v>
      </c>
    </row>
    <row r="87" spans="1:5" ht="47.25" x14ac:dyDescent="0.25">
      <c r="A87" s="13"/>
      <c r="B87" s="23" t="s">
        <v>113</v>
      </c>
      <c r="C87" s="88">
        <v>2100</v>
      </c>
      <c r="D87" s="84">
        <v>223</v>
      </c>
      <c r="E87" s="85">
        <v>1877</v>
      </c>
    </row>
    <row r="88" spans="1:5" ht="39" customHeight="1" x14ac:dyDescent="0.25">
      <c r="A88" s="13"/>
      <c r="B88" s="20" t="s">
        <v>65</v>
      </c>
      <c r="C88" s="88">
        <v>300</v>
      </c>
      <c r="D88" s="84">
        <v>30</v>
      </c>
      <c r="E88" s="85">
        <v>270</v>
      </c>
    </row>
    <row r="89" spans="1:5" ht="27" customHeight="1" x14ac:dyDescent="0.25">
      <c r="A89" s="87"/>
      <c r="B89" s="20" t="s">
        <v>114</v>
      </c>
      <c r="C89" s="84">
        <v>326</v>
      </c>
      <c r="D89" s="84">
        <v>0</v>
      </c>
      <c r="E89" s="85">
        <v>326</v>
      </c>
    </row>
    <row r="90" spans="1:5" ht="26.25" customHeight="1" x14ac:dyDescent="0.25">
      <c r="A90" s="87"/>
      <c r="B90" s="20" t="s">
        <v>115</v>
      </c>
      <c r="C90" s="88">
        <v>111</v>
      </c>
      <c r="D90" s="88">
        <v>11</v>
      </c>
      <c r="E90" s="85">
        <v>100</v>
      </c>
    </row>
    <row r="91" spans="1:5" ht="36.75" customHeight="1" x14ac:dyDescent="0.25">
      <c r="A91" s="87"/>
      <c r="B91" s="21" t="s">
        <v>66</v>
      </c>
      <c r="C91" s="84">
        <v>232</v>
      </c>
      <c r="D91" s="84">
        <v>0</v>
      </c>
      <c r="E91" s="85">
        <v>232</v>
      </c>
    </row>
    <row r="92" spans="1:5" ht="36.75" customHeight="1" x14ac:dyDescent="0.25">
      <c r="A92" s="87"/>
      <c r="B92" s="22" t="s">
        <v>67</v>
      </c>
      <c r="C92" s="84">
        <v>220</v>
      </c>
      <c r="D92" s="84">
        <v>0</v>
      </c>
      <c r="E92" s="85">
        <v>220</v>
      </c>
    </row>
    <row r="93" spans="1:5" ht="31.5" x14ac:dyDescent="0.25">
      <c r="A93" s="8" t="s">
        <v>12</v>
      </c>
      <c r="B93" s="28" t="s">
        <v>126</v>
      </c>
      <c r="C93" s="78">
        <v>2330</v>
      </c>
      <c r="D93" s="78">
        <v>233</v>
      </c>
      <c r="E93" s="78">
        <v>2097</v>
      </c>
    </row>
    <row r="94" spans="1:5" x14ac:dyDescent="0.25">
      <c r="A94" s="4" t="s">
        <v>19</v>
      </c>
      <c r="B94" s="89" t="s">
        <v>116</v>
      </c>
      <c r="C94" s="90">
        <v>488</v>
      </c>
      <c r="D94" s="90">
        <v>48</v>
      </c>
      <c r="E94" s="90">
        <v>440</v>
      </c>
    </row>
    <row r="95" spans="1:5" x14ac:dyDescent="0.25">
      <c r="A95" s="4"/>
      <c r="B95" s="91" t="s">
        <v>117</v>
      </c>
      <c r="C95" s="82">
        <v>488</v>
      </c>
      <c r="D95" s="82">
        <v>48</v>
      </c>
      <c r="E95" s="82">
        <v>440</v>
      </c>
    </row>
    <row r="96" spans="1:5" x14ac:dyDescent="0.25">
      <c r="A96" s="79">
        <v>1.4</v>
      </c>
      <c r="B96" s="72" t="s">
        <v>62</v>
      </c>
      <c r="C96" s="92">
        <v>0</v>
      </c>
      <c r="D96" s="92">
        <v>0</v>
      </c>
      <c r="E96" s="92">
        <v>0</v>
      </c>
    </row>
    <row r="97" spans="1:5" x14ac:dyDescent="0.25">
      <c r="A97" s="4">
        <v>2</v>
      </c>
      <c r="B97" s="9" t="s">
        <v>118</v>
      </c>
      <c r="C97" s="5">
        <v>1063</v>
      </c>
      <c r="D97" s="5">
        <v>16</v>
      </c>
      <c r="E97" s="5">
        <v>1047</v>
      </c>
    </row>
    <row r="98" spans="1:5" x14ac:dyDescent="0.25">
      <c r="A98" s="79">
        <v>2.1</v>
      </c>
      <c r="B98" s="72" t="s">
        <v>119</v>
      </c>
      <c r="C98" s="73">
        <v>926</v>
      </c>
      <c r="D98" s="73">
        <v>8</v>
      </c>
      <c r="E98" s="73">
        <v>918</v>
      </c>
    </row>
    <row r="99" spans="1:5" x14ac:dyDescent="0.25">
      <c r="A99" s="19" t="s">
        <v>11</v>
      </c>
      <c r="B99" s="6" t="s">
        <v>69</v>
      </c>
      <c r="C99" s="14">
        <v>848</v>
      </c>
      <c r="D99" s="14"/>
      <c r="E99" s="14">
        <v>848</v>
      </c>
    </row>
    <row r="100" spans="1:5" x14ac:dyDescent="0.25">
      <c r="A100" s="19" t="s">
        <v>12</v>
      </c>
      <c r="B100" s="6" t="s">
        <v>49</v>
      </c>
      <c r="C100" s="14">
        <v>78</v>
      </c>
      <c r="D100" s="14">
        <v>8</v>
      </c>
      <c r="E100" s="14">
        <v>70</v>
      </c>
    </row>
    <row r="101" spans="1:5" x14ac:dyDescent="0.25">
      <c r="A101" s="79">
        <v>2.2000000000000002</v>
      </c>
      <c r="B101" s="72" t="s">
        <v>120</v>
      </c>
      <c r="C101" s="73">
        <v>137</v>
      </c>
      <c r="D101" s="73">
        <v>8</v>
      </c>
      <c r="E101" s="73">
        <v>129</v>
      </c>
    </row>
    <row r="102" spans="1:5" x14ac:dyDescent="0.25">
      <c r="A102" s="19"/>
      <c r="B102" s="6" t="s">
        <v>102</v>
      </c>
      <c r="C102" s="14">
        <v>62</v>
      </c>
      <c r="D102" s="14"/>
      <c r="E102" s="14">
        <v>62</v>
      </c>
    </row>
    <row r="103" spans="1:5" x14ac:dyDescent="0.25">
      <c r="A103" s="79">
        <v>2.2999999999999998</v>
      </c>
      <c r="B103" s="72" t="s">
        <v>121</v>
      </c>
      <c r="C103" s="73">
        <v>75</v>
      </c>
      <c r="D103" s="73">
        <v>8</v>
      </c>
      <c r="E103" s="73">
        <v>67</v>
      </c>
    </row>
    <row r="104" spans="1:5" x14ac:dyDescent="0.25">
      <c r="A104" s="13" t="s">
        <v>11</v>
      </c>
      <c r="B104" s="6" t="s">
        <v>13</v>
      </c>
      <c r="C104" s="93">
        <v>0</v>
      </c>
      <c r="D104" s="93">
        <v>0</v>
      </c>
      <c r="E104" s="93">
        <v>0</v>
      </c>
    </row>
    <row r="105" spans="1:5" ht="31.5" x14ac:dyDescent="0.25">
      <c r="A105" s="24" t="s">
        <v>12</v>
      </c>
      <c r="B105" s="94" t="s">
        <v>126</v>
      </c>
      <c r="C105" s="95">
        <v>75</v>
      </c>
      <c r="D105" s="95">
        <v>8</v>
      </c>
      <c r="E105" s="95">
        <v>67</v>
      </c>
    </row>
    <row r="106" spans="1:5" x14ac:dyDescent="0.25">
      <c r="A106" s="24" t="s">
        <v>19</v>
      </c>
      <c r="B106" s="6" t="s">
        <v>68</v>
      </c>
      <c r="C106" s="95">
        <v>0</v>
      </c>
      <c r="D106" s="95">
        <v>0</v>
      </c>
      <c r="E106" s="95">
        <v>0</v>
      </c>
    </row>
  </sheetData>
  <mergeCells count="4">
    <mergeCell ref="C5:E5"/>
    <mergeCell ref="A1:E1"/>
    <mergeCell ref="A2:E2"/>
    <mergeCell ref="A3:E3"/>
  </mergeCells>
  <pageMargins left="0.511811023622047" right="0.196850393700787" top="0.70866141732283505" bottom="0.23622047244094499" header="0.511811023622047" footer="0.23622047244094499"/>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Công khai quyết toán 2023</vt:lpstr>
      <vt:lpstr>Dự toán 2025 </vt:lpstr>
      <vt:lpstr>'Công khai quyết toán 2023'!Print_Area</vt:lpstr>
      <vt:lpstr>'Dự toán 2025 '!Print_Area</vt:lpstr>
      <vt:lpstr>'Công khai quyết toán 2023'!Print_Titles</vt:lpstr>
      <vt:lpstr>'Dự toán 2025 '!Print_Titles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Windows User</cp:lastModifiedBy>
  <cp:lastPrinted>2024-12-17T02:36:54Z</cp:lastPrinted>
  <dcterms:created xsi:type="dcterms:W3CDTF">2022-01-17T00:57:54Z</dcterms:created>
  <dcterms:modified xsi:type="dcterms:W3CDTF">2025-01-08T03:56:09Z</dcterms:modified>
</cp:coreProperties>
</file>